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3335" windowHeight="12540"/>
  </bookViews>
  <sheets>
    <sheet name="detalhamento_transferencias" sheetId="3" r:id="rId1"/>
    <sheet name="Plan1" sheetId="2" state="hidden" r:id="rId2"/>
    <sheet name="detalhamento_transferencias (10" sheetId="1" state="hidden" r:id="rId3"/>
    <sheet name="Plan3" sheetId="4" state="hidden" r:id="rId4"/>
  </sheets>
  <calcPr calcId="125725"/>
</workbook>
</file>

<file path=xl/calcChain.xml><?xml version="1.0" encoding="utf-8"?>
<calcChain xmlns="http://schemas.openxmlformats.org/spreadsheetml/2006/main">
  <c r="G49" i="4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  <c r="G2"/>
  <c r="G50" s="1"/>
  <c r="D2"/>
  <c r="G3" i="3"/>
  <c r="H3" s="1"/>
  <c r="G4"/>
  <c r="H4" s="1"/>
  <c r="G5"/>
  <c r="G6"/>
  <c r="G7"/>
  <c r="H7" s="1"/>
  <c r="G8"/>
  <c r="H8" s="1"/>
  <c r="G9"/>
  <c r="G10"/>
  <c r="G11"/>
  <c r="H11" s="1"/>
  <c r="G12"/>
  <c r="H12" s="1"/>
  <c r="G13"/>
  <c r="G14"/>
  <c r="G15"/>
  <c r="H15" s="1"/>
  <c r="G16"/>
  <c r="H16" s="1"/>
  <c r="G17"/>
  <c r="G18"/>
  <c r="G19"/>
  <c r="H19" s="1"/>
  <c r="G20"/>
  <c r="H20" s="1"/>
  <c r="G21"/>
  <c r="G22"/>
  <c r="G23"/>
  <c r="H23" s="1"/>
  <c r="G24"/>
  <c r="H24" s="1"/>
  <c r="G25"/>
  <c r="G26"/>
  <c r="G27"/>
  <c r="H27" s="1"/>
  <c r="G28"/>
  <c r="H28" s="1"/>
  <c r="G29"/>
  <c r="G30"/>
  <c r="G31"/>
  <c r="H31" s="1"/>
  <c r="G32"/>
  <c r="H32" s="1"/>
  <c r="G33"/>
  <c r="G34"/>
  <c r="G35"/>
  <c r="H35" s="1"/>
  <c r="G36"/>
  <c r="H36" s="1"/>
  <c r="G37"/>
  <c r="G38"/>
  <c r="G39"/>
  <c r="H39" s="1"/>
  <c r="G40"/>
  <c r="H40" s="1"/>
  <c r="G41"/>
  <c r="G42"/>
  <c r="G43"/>
  <c r="H43" s="1"/>
  <c r="G44"/>
  <c r="H44" s="1"/>
  <c r="G45"/>
  <c r="G46"/>
  <c r="G47"/>
  <c r="H47" s="1"/>
  <c r="G48"/>
  <c r="H48" s="1"/>
  <c r="G49"/>
  <c r="G2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E50" i="2"/>
  <c r="D50"/>
  <c r="B50"/>
  <c r="C50"/>
  <c r="H49" i="3" l="1"/>
  <c r="H45"/>
  <c r="H41"/>
  <c r="H37"/>
  <c r="H33"/>
  <c r="H29"/>
  <c r="H25"/>
  <c r="H21"/>
  <c r="H17"/>
  <c r="H13"/>
  <c r="H9"/>
  <c r="H5"/>
  <c r="H2"/>
  <c r="H46"/>
  <c r="H42"/>
  <c r="H38"/>
  <c r="H34"/>
  <c r="H30"/>
  <c r="H26"/>
  <c r="H22"/>
  <c r="H18"/>
  <c r="H14"/>
  <c r="H10"/>
  <c r="H6"/>
  <c r="D50"/>
  <c r="D50" i="4"/>
  <c r="G50" i="3"/>
  <c r="H50" l="1"/>
</calcChain>
</file>

<file path=xl/sharedStrings.xml><?xml version="1.0" encoding="utf-8"?>
<sst xmlns="http://schemas.openxmlformats.org/spreadsheetml/2006/main" count="266" uniqueCount="59">
  <si>
    <t>Município</t>
  </si>
  <si>
    <t>Ano</t>
  </si>
  <si>
    <t>Total</t>
  </si>
  <si>
    <t>Anahy</t>
  </si>
  <si>
    <t>Assis Chateaubriand</t>
  </si>
  <si>
    <t>Boa Vista da Aparecida</t>
  </si>
  <si>
    <t>Braganey</t>
  </si>
  <si>
    <t>Cafelândia</t>
  </si>
  <si>
    <t>Campo Bonito</t>
  </si>
  <si>
    <t>Capitão Leônidas Marques</t>
  </si>
  <si>
    <t>Cascavel</t>
  </si>
  <si>
    <t>Catanduvas</t>
  </si>
  <si>
    <t>Céu Azul</t>
  </si>
  <si>
    <t>Corbélia</t>
  </si>
  <si>
    <t>Diamante do Sul</t>
  </si>
  <si>
    <t>Diamante DOeste</t>
  </si>
  <si>
    <t>Entre Rios do Oeste</t>
  </si>
  <si>
    <t>Formosa do Oeste</t>
  </si>
  <si>
    <t>Foz do Iguaçu</t>
  </si>
  <si>
    <t>Guaíra</t>
  </si>
  <si>
    <t>Guaraniaçu</t>
  </si>
  <si>
    <t>Ibema</t>
  </si>
  <si>
    <t>Iguatu</t>
  </si>
  <si>
    <t>Iracema do Oeste</t>
  </si>
  <si>
    <t>Itaipulândia</t>
  </si>
  <si>
    <t>Jesuítas</t>
  </si>
  <si>
    <t>Lindoeste</t>
  </si>
  <si>
    <t>Marechal Cândido Rondon</t>
  </si>
  <si>
    <t>Maripá</t>
  </si>
  <si>
    <t>Matelândia</t>
  </si>
  <si>
    <t>Medianeira</t>
  </si>
  <si>
    <t>Mercedes</t>
  </si>
  <si>
    <t>Missal</t>
  </si>
  <si>
    <t>Nova Aurora</t>
  </si>
  <si>
    <t>Nova Santa Rosa</t>
  </si>
  <si>
    <t>Ouro Verde do Oeste</t>
  </si>
  <si>
    <t>Palotina</t>
  </si>
  <si>
    <t>Pato Bragado</t>
  </si>
  <si>
    <t>Quatro Pontes</t>
  </si>
  <si>
    <t>Ramilândia</t>
  </si>
  <si>
    <t>Santa Helena</t>
  </si>
  <si>
    <t>Santa Lúcia</t>
  </si>
  <si>
    <t>Santa Tereza do Oeste</t>
  </si>
  <si>
    <t>Santa Terezinha de Itaipu</t>
  </si>
  <si>
    <t>São José das Palmeiras</t>
  </si>
  <si>
    <t>São Miguel do Iguaçu</t>
  </si>
  <si>
    <t>Terra Roxa</t>
  </si>
  <si>
    <t>Toledo</t>
  </si>
  <si>
    <t>Três Barras do Paraná</t>
  </si>
  <si>
    <t>Tupãssi</t>
  </si>
  <si>
    <t>Vera Cruz do Oeste</t>
  </si>
  <si>
    <t>TOTAL</t>
  </si>
  <si>
    <t>FPM 2021</t>
  </si>
  <si>
    <t>FPM 2022</t>
  </si>
  <si>
    <t>Estadual 2021</t>
  </si>
  <si>
    <t>Estadual 2022</t>
  </si>
  <si>
    <t>Estadual + Federal 2021</t>
  </si>
  <si>
    <t>Estadual + Federal 2022</t>
  </si>
  <si>
    <t>Variação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</si>
</sst>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8" fontId="0" fillId="0" borderId="0" xfId="0" applyNumberFormat="1"/>
    <xf numFmtId="0" fontId="18" fillId="0" borderId="0" xfId="0" applyFont="1"/>
    <xf numFmtId="8" fontId="18" fillId="0" borderId="0" xfId="0" applyNumberFormat="1" applyFont="1"/>
    <xf numFmtId="4" fontId="18" fillId="0" borderId="0" xfId="0" applyNumberFormat="1" applyFont="1"/>
    <xf numFmtId="0" fontId="18" fillId="0" borderId="10" xfId="0" applyFont="1" applyBorder="1"/>
    <xf numFmtId="8" fontId="18" fillId="0" borderId="10" xfId="0" applyNumberFormat="1" applyFont="1" applyBorder="1"/>
    <xf numFmtId="4" fontId="18" fillId="0" borderId="10" xfId="0" applyNumberFormat="1" applyFont="1" applyBorder="1"/>
    <xf numFmtId="0" fontId="19" fillId="0" borderId="10" xfId="0" applyFont="1" applyBorder="1"/>
    <xf numFmtId="0" fontId="20" fillId="0" borderId="0" xfId="0" applyFont="1"/>
    <xf numFmtId="10" fontId="20" fillId="0" borderId="11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2" formatCode="&quot;R$&quot;\ #,##0.00;[Red]\-&quot;R$&quot;\ 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2" formatCode="&quot;R$&quot;\ #,##0.00;[Red]\-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2" formatCode="&quot;R$&quot;\ #,##0.00;[Red]\-&quot;R$&quot;\ 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24" displayName="Tabela24" ref="A1:E50" totalsRowShown="0" headerRowDxfId="27" dataDxfId="26">
  <autoFilter ref="A1:E50">
    <filterColumn colId="3"/>
  </autoFilter>
  <tableColumns count="5">
    <tableColumn id="1" name="Município" dataDxfId="25"/>
    <tableColumn id="2" name="FPM 2021" dataDxfId="24"/>
    <tableColumn id="4" name="Estadual 2021" dataDxfId="23"/>
    <tableColumn id="6" name="Estadual + Federal 2021" dataDxfId="22">
      <calculatedColumnFormula>SUM(Tabela24[[#This Row],[FPM 2021]:[Estadual 2021]])</calculatedColumnFormula>
    </tableColumn>
    <tableColumn id="5" name="Estadual 2022" dataDxfId="2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G1:H50" totalsRowShown="0" headerRowDxfId="20" dataDxfId="19">
  <autoFilter ref="G1:H50">
    <filterColumn colId="1"/>
  </autoFilter>
  <tableColumns count="2">
    <tableColumn id="1" name="Estadual + Federal 2022" dataDxfId="1"/>
    <tableColumn id="2" name="Variação" dataDxfId="0">
      <calculatedColumnFormula>(G2/D2)-1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E50" totalsRowShown="0" headerRowDxfId="18" dataDxfId="17">
  <autoFilter ref="A1:E50"/>
  <tableColumns count="5">
    <tableColumn id="1" name="Município" dataDxfId="16"/>
    <tableColumn id="2" name="FPM 2021" dataDxfId="15"/>
    <tableColumn id="3" name="FPM 2022" dataDxfId="14"/>
    <tableColumn id="4" name="Estadual 2021" dataDxfId="13"/>
    <tableColumn id="5" name="Estadual 2022" dataDxfId="1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5" name="Tabela246" displayName="Tabela246" ref="A1:E50" totalsRowShown="0" headerRowDxfId="11" dataDxfId="10">
  <autoFilter ref="A1:E50"/>
  <tableColumns count="5">
    <tableColumn id="1" name="Município" dataDxfId="9"/>
    <tableColumn id="2" name="FPM 2021" dataDxfId="8"/>
    <tableColumn id="4" name="Estadual 2021" dataDxfId="7"/>
    <tableColumn id="6" name="Estadual + Federal 2021" dataDxfId="6">
      <calculatedColumnFormula>SUM(Tabela246[[#This Row],[FPM 2021]:[Estadual 2021]])</calculatedColumnFormula>
    </tableColumn>
    <tableColumn id="5" name="Estadual 2022" dataDxfId="5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6" name="Tabela47" displayName="Tabela47" ref="G1:G50" totalsRowShown="0" headerRowDxfId="4" dataDxfId="3">
  <autoFilter ref="G1:G50"/>
  <tableColumns count="1">
    <tableColumn id="1" name="Estadual + Federal 2022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L8" sqref="L8"/>
    </sheetView>
  </sheetViews>
  <sheetFormatPr defaultRowHeight="15"/>
  <cols>
    <col min="1" max="1" width="26.140625" customWidth="1"/>
    <col min="2" max="2" width="23.7109375" hidden="1" customWidth="1"/>
    <col min="3" max="3" width="24.7109375" hidden="1" customWidth="1"/>
    <col min="4" max="4" width="25" customWidth="1"/>
    <col min="5" max="6" width="26.7109375" hidden="1" customWidth="1"/>
    <col min="7" max="7" width="26.28515625" customWidth="1"/>
    <col min="8" max="8" width="10.7109375" customWidth="1"/>
  </cols>
  <sheetData>
    <row r="1" spans="1:8" ht="15.75">
      <c r="A1" s="2" t="s">
        <v>0</v>
      </c>
      <c r="B1" s="2" t="s">
        <v>52</v>
      </c>
      <c r="C1" s="2" t="s">
        <v>54</v>
      </c>
      <c r="D1" s="2" t="s">
        <v>56</v>
      </c>
      <c r="E1" s="2" t="s">
        <v>55</v>
      </c>
      <c r="F1" s="2" t="s">
        <v>53</v>
      </c>
      <c r="G1" s="2" t="s">
        <v>57</v>
      </c>
      <c r="H1" s="9" t="s">
        <v>58</v>
      </c>
    </row>
    <row r="2" spans="1:8" ht="15.75">
      <c r="A2" s="5" t="s">
        <v>3</v>
      </c>
      <c r="B2" s="6">
        <v>778297.57</v>
      </c>
      <c r="C2" s="7">
        <v>413208.67</v>
      </c>
      <c r="D2" s="7">
        <f>SUM(Tabela24[[#This Row],[FPM 2021]:[Estadual 2021]])</f>
        <v>1191506.24</v>
      </c>
      <c r="E2" s="7">
        <v>483867.67</v>
      </c>
      <c r="F2" s="6">
        <v>953190.34</v>
      </c>
      <c r="G2" s="7">
        <f>SUM(E2:F2)</f>
        <v>1437058.01</v>
      </c>
      <c r="H2" s="10">
        <f t="shared" ref="H2:H33" si="0">(G2/D2)-1</f>
        <v>0.20608517333488741</v>
      </c>
    </row>
    <row r="3" spans="1:8" ht="15.75">
      <c r="A3" s="5" t="s">
        <v>4</v>
      </c>
      <c r="B3" s="6">
        <v>2075460.15</v>
      </c>
      <c r="C3" s="7">
        <v>5207097.59</v>
      </c>
      <c r="D3" s="7">
        <f>SUM(Tabela24[[#This Row],[FPM 2021]:[Estadual 2021]])</f>
        <v>7282557.7400000002</v>
      </c>
      <c r="E3" s="7">
        <v>6216703.8099999996</v>
      </c>
      <c r="F3" s="6">
        <v>2541840.9</v>
      </c>
      <c r="G3" s="7">
        <f t="shared" ref="G3:G49" si="1">SUM(E3:F3)</f>
        <v>8758544.709999999</v>
      </c>
      <c r="H3" s="10">
        <f t="shared" si="0"/>
        <v>0.2026742557622343</v>
      </c>
    </row>
    <row r="4" spans="1:8" ht="15.75">
      <c r="A4" s="5" t="s">
        <v>5</v>
      </c>
      <c r="B4" s="6">
        <v>778297.57</v>
      </c>
      <c r="C4" s="7">
        <v>809769.04</v>
      </c>
      <c r="D4" s="7">
        <f>SUM(Tabela24[[#This Row],[FPM 2021]:[Estadual 2021]])</f>
        <v>1588066.6099999999</v>
      </c>
      <c r="E4" s="7">
        <v>963382.22</v>
      </c>
      <c r="F4" s="6">
        <v>953190.34</v>
      </c>
      <c r="G4" s="7">
        <f t="shared" si="1"/>
        <v>1916572.56</v>
      </c>
      <c r="H4" s="10">
        <f t="shared" si="0"/>
        <v>0.20685904982285352</v>
      </c>
    </row>
    <row r="5" spans="1:8" ht="15.75">
      <c r="A5" s="5" t="s">
        <v>6</v>
      </c>
      <c r="B5" s="6">
        <v>778297.57</v>
      </c>
      <c r="C5" s="7">
        <v>720215.04000000004</v>
      </c>
      <c r="D5" s="7">
        <f>SUM(Tabela24[[#This Row],[FPM 2021]:[Estadual 2021]])</f>
        <v>1498512.6099999999</v>
      </c>
      <c r="E5" s="7">
        <v>876294.63</v>
      </c>
      <c r="F5" s="6">
        <v>953190.34</v>
      </c>
      <c r="G5" s="7">
        <f t="shared" si="1"/>
        <v>1829484.97</v>
      </c>
      <c r="H5" s="10">
        <f t="shared" si="0"/>
        <v>0.22086725049314082</v>
      </c>
    </row>
    <row r="6" spans="1:8" ht="15.75">
      <c r="A6" s="5" t="s">
        <v>7</v>
      </c>
      <c r="B6" s="6">
        <v>1556595.12</v>
      </c>
      <c r="C6" s="7">
        <v>4109803.55</v>
      </c>
      <c r="D6" s="7">
        <f>SUM(Tabela24[[#This Row],[FPM 2021]:[Estadual 2021]])</f>
        <v>5666398.6699999999</v>
      </c>
      <c r="E6" s="7">
        <v>5036221.53</v>
      </c>
      <c r="F6" s="6">
        <v>1906380.69</v>
      </c>
      <c r="G6" s="7">
        <f t="shared" si="1"/>
        <v>6942602.2200000007</v>
      </c>
      <c r="H6" s="10">
        <f t="shared" si="0"/>
        <v>0.22522304276906824</v>
      </c>
    </row>
    <row r="7" spans="1:8" ht="15.75">
      <c r="A7" s="5" t="s">
        <v>8</v>
      </c>
      <c r="B7" s="6">
        <v>778297.57</v>
      </c>
      <c r="C7" s="7">
        <v>661717.18999999994</v>
      </c>
      <c r="D7" s="7">
        <f>SUM(Tabela24[[#This Row],[FPM 2021]:[Estadual 2021]])</f>
        <v>1440014.7599999998</v>
      </c>
      <c r="E7" s="7">
        <v>825296</v>
      </c>
      <c r="F7" s="6">
        <v>953190.34</v>
      </c>
      <c r="G7" s="7">
        <f t="shared" si="1"/>
        <v>1778486.3399999999</v>
      </c>
      <c r="H7" s="10">
        <f t="shared" si="0"/>
        <v>0.23504729909851774</v>
      </c>
    </row>
    <row r="8" spans="1:8" ht="15.75">
      <c r="A8" s="5" t="s">
        <v>9</v>
      </c>
      <c r="B8" s="6">
        <v>1297162.6000000001</v>
      </c>
      <c r="C8" s="7">
        <v>2267675.75</v>
      </c>
      <c r="D8" s="7">
        <f>SUM(Tabela24[[#This Row],[FPM 2021]:[Estadual 2021]])</f>
        <v>3564838.35</v>
      </c>
      <c r="E8" s="7">
        <v>2717695.2</v>
      </c>
      <c r="F8" s="6">
        <v>1588650.57</v>
      </c>
      <c r="G8" s="7">
        <f t="shared" si="1"/>
        <v>4306345.7700000005</v>
      </c>
      <c r="H8" s="10">
        <f t="shared" si="0"/>
        <v>0.20800590298856059</v>
      </c>
    </row>
    <row r="9" spans="1:8" ht="15.75">
      <c r="A9" s="5" t="s">
        <v>10</v>
      </c>
      <c r="B9" s="6">
        <v>6612806.9900000002</v>
      </c>
      <c r="C9" s="7">
        <v>40092464.460000001</v>
      </c>
      <c r="D9" s="7">
        <f>SUM(Tabela24[[#This Row],[FPM 2021]:[Estadual 2021]])</f>
        <v>46705271.450000003</v>
      </c>
      <c r="E9" s="7">
        <v>49534924.850000001</v>
      </c>
      <c r="F9" s="6">
        <v>8117331.2400000002</v>
      </c>
      <c r="G9" s="7">
        <f t="shared" si="1"/>
        <v>57652256.090000004</v>
      </c>
      <c r="H9" s="10">
        <f t="shared" si="0"/>
        <v>0.23438434892128224</v>
      </c>
    </row>
    <row r="10" spans="1:8" ht="15.75">
      <c r="A10" s="5" t="s">
        <v>11</v>
      </c>
      <c r="B10" s="6">
        <v>1037730.08</v>
      </c>
      <c r="C10" s="7">
        <v>1170165.8999999999</v>
      </c>
      <c r="D10" s="7">
        <f>SUM(Tabela24[[#This Row],[FPM 2021]:[Estadual 2021]])</f>
        <v>2207895.98</v>
      </c>
      <c r="E10" s="7">
        <v>1430870.88</v>
      </c>
      <c r="F10" s="6">
        <v>1270920.46</v>
      </c>
      <c r="G10" s="7">
        <f t="shared" si="1"/>
        <v>2701791.34</v>
      </c>
      <c r="H10" s="10">
        <f t="shared" si="0"/>
        <v>0.22369503114000855</v>
      </c>
    </row>
    <row r="11" spans="1:8" ht="15.75">
      <c r="A11" s="5" t="s">
        <v>12</v>
      </c>
      <c r="B11" s="6">
        <v>1037730.08</v>
      </c>
      <c r="C11" s="7">
        <v>2295539.48</v>
      </c>
      <c r="D11" s="7">
        <f>SUM(Tabela24[[#This Row],[FPM 2021]:[Estadual 2021]])</f>
        <v>3333269.56</v>
      </c>
      <c r="E11" s="7">
        <v>2708719.9</v>
      </c>
      <c r="F11" s="6">
        <v>1270920.46</v>
      </c>
      <c r="G11" s="7">
        <f t="shared" si="1"/>
        <v>3979640.36</v>
      </c>
      <c r="H11" s="10">
        <f t="shared" si="0"/>
        <v>0.19391494998082304</v>
      </c>
    </row>
    <row r="12" spans="1:8" ht="15.75">
      <c r="A12" s="5" t="s">
        <v>13</v>
      </c>
      <c r="B12" s="6">
        <v>1556595.12</v>
      </c>
      <c r="C12" s="7">
        <v>2851467.7</v>
      </c>
      <c r="D12" s="7">
        <f>SUM(Tabela24[[#This Row],[FPM 2021]:[Estadual 2021]])</f>
        <v>4408062.82</v>
      </c>
      <c r="E12" s="7">
        <v>3746776.52</v>
      </c>
      <c r="F12" s="6">
        <v>1906380.69</v>
      </c>
      <c r="G12" s="7">
        <f t="shared" si="1"/>
        <v>5653157.21</v>
      </c>
      <c r="H12" s="10">
        <f t="shared" si="0"/>
        <v>0.28245840425658897</v>
      </c>
    </row>
    <row r="13" spans="1:8" ht="15.75">
      <c r="A13" s="5" t="s">
        <v>14</v>
      </c>
      <c r="B13" s="6">
        <v>778297.57</v>
      </c>
      <c r="C13" s="7">
        <v>261113.91</v>
      </c>
      <c r="D13" s="7">
        <f>SUM(Tabela24[[#This Row],[FPM 2021]:[Estadual 2021]])</f>
        <v>1039411.48</v>
      </c>
      <c r="E13" s="7">
        <v>321167.51</v>
      </c>
      <c r="F13" s="6">
        <v>953190.34</v>
      </c>
      <c r="G13" s="7">
        <f t="shared" si="1"/>
        <v>1274357.8500000001</v>
      </c>
      <c r="H13" s="10">
        <f t="shared" si="0"/>
        <v>0.22603788251405499</v>
      </c>
    </row>
    <row r="14" spans="1:8" ht="15.75">
      <c r="A14" s="5" t="s">
        <v>15</v>
      </c>
      <c r="B14" s="6">
        <v>778297.57</v>
      </c>
      <c r="C14" s="7">
        <v>529809.74</v>
      </c>
      <c r="D14" s="7">
        <f>SUM(Tabela24[[#This Row],[FPM 2021]:[Estadual 2021]])</f>
        <v>1308107.31</v>
      </c>
      <c r="E14" s="7">
        <v>607341.05000000005</v>
      </c>
      <c r="F14" s="6">
        <v>953190.34</v>
      </c>
      <c r="G14" s="7">
        <f t="shared" si="1"/>
        <v>1560531.3900000001</v>
      </c>
      <c r="H14" s="10">
        <f t="shared" si="0"/>
        <v>0.19296893922257796</v>
      </c>
    </row>
    <row r="15" spans="1:8" ht="15.75">
      <c r="A15" s="5" t="s">
        <v>16</v>
      </c>
      <c r="B15" s="6">
        <v>778297.57</v>
      </c>
      <c r="C15" s="7">
        <v>1077498</v>
      </c>
      <c r="D15" s="7">
        <f>SUM(Tabela24[[#This Row],[FPM 2021]:[Estadual 2021]])</f>
        <v>1855795.5699999998</v>
      </c>
      <c r="E15" s="7">
        <v>1426222.76</v>
      </c>
      <c r="F15" s="6">
        <v>953190.34</v>
      </c>
      <c r="G15" s="7">
        <f t="shared" si="1"/>
        <v>2379413.1</v>
      </c>
      <c r="H15" s="10">
        <f t="shared" si="0"/>
        <v>0.28215259183962837</v>
      </c>
    </row>
    <row r="16" spans="1:8" ht="15.75">
      <c r="A16" s="5" t="s">
        <v>17</v>
      </c>
      <c r="B16" s="6">
        <v>778297.57</v>
      </c>
      <c r="C16" s="7">
        <v>1270574.93</v>
      </c>
      <c r="D16" s="7">
        <f>SUM(Tabela24[[#This Row],[FPM 2021]:[Estadual 2021]])</f>
        <v>2048872.5</v>
      </c>
      <c r="E16" s="7">
        <v>1577863.23</v>
      </c>
      <c r="F16" s="6">
        <v>953190.34</v>
      </c>
      <c r="G16" s="7">
        <f t="shared" si="1"/>
        <v>2531053.5699999998</v>
      </c>
      <c r="H16" s="10">
        <f t="shared" si="0"/>
        <v>0.23533971489197092</v>
      </c>
    </row>
    <row r="17" spans="1:8" ht="15.75">
      <c r="A17" s="5" t="s">
        <v>18</v>
      </c>
      <c r="B17" s="6">
        <v>6612806.9900000002</v>
      </c>
      <c r="C17" s="7">
        <v>28581889.989999998</v>
      </c>
      <c r="D17" s="7">
        <f>SUM(Tabela24[[#This Row],[FPM 2021]:[Estadual 2021]])</f>
        <v>35194696.979999997</v>
      </c>
      <c r="E17" s="7">
        <v>32367109.43</v>
      </c>
      <c r="F17" s="6">
        <v>8117331.2400000002</v>
      </c>
      <c r="G17" s="7">
        <f t="shared" si="1"/>
        <v>40484440.670000002</v>
      </c>
      <c r="H17" s="10">
        <f t="shared" si="0"/>
        <v>0.15029945258531408</v>
      </c>
    </row>
    <row r="18" spans="1:8" ht="15.75">
      <c r="A18" s="5" t="s">
        <v>19</v>
      </c>
      <c r="B18" s="6">
        <v>2075460.15</v>
      </c>
      <c r="C18" s="7">
        <v>2842374.98</v>
      </c>
      <c r="D18" s="7">
        <f>SUM(Tabela24[[#This Row],[FPM 2021]:[Estadual 2021]])</f>
        <v>4917835.13</v>
      </c>
      <c r="E18" s="7">
        <v>3447034.65</v>
      </c>
      <c r="F18" s="6">
        <v>2541840.9</v>
      </c>
      <c r="G18" s="7">
        <f t="shared" si="1"/>
        <v>5988875.5499999998</v>
      </c>
      <c r="H18" s="10">
        <f t="shared" si="0"/>
        <v>0.21778697164254068</v>
      </c>
    </row>
    <row r="19" spans="1:8" ht="15.75">
      <c r="A19" s="5" t="s">
        <v>20</v>
      </c>
      <c r="B19" s="6">
        <v>1297162.6000000001</v>
      </c>
      <c r="C19" s="7">
        <v>1825137.47</v>
      </c>
      <c r="D19" s="7">
        <f>SUM(Tabela24[[#This Row],[FPM 2021]:[Estadual 2021]])</f>
        <v>3122300.0700000003</v>
      </c>
      <c r="E19" s="7">
        <v>2277459.73</v>
      </c>
      <c r="F19" s="6">
        <v>1588650.57</v>
      </c>
      <c r="G19" s="7">
        <f t="shared" si="1"/>
        <v>3866110.3</v>
      </c>
      <c r="H19" s="10">
        <f t="shared" si="0"/>
        <v>0.23822509474561793</v>
      </c>
    </row>
    <row r="20" spans="1:8" ht="15.75">
      <c r="A20" s="5" t="s">
        <v>21</v>
      </c>
      <c r="B20" s="6">
        <v>778297.57</v>
      </c>
      <c r="C20" s="7">
        <v>488396.21</v>
      </c>
      <c r="D20" s="7">
        <f>SUM(Tabela24[[#This Row],[FPM 2021]:[Estadual 2021]])</f>
        <v>1266693.78</v>
      </c>
      <c r="E20" s="7">
        <v>622430.36</v>
      </c>
      <c r="F20" s="6">
        <v>953190.34</v>
      </c>
      <c r="G20" s="7">
        <f t="shared" si="1"/>
        <v>1575620.7</v>
      </c>
      <c r="H20" s="10">
        <f t="shared" si="0"/>
        <v>0.24388445327330799</v>
      </c>
    </row>
    <row r="21" spans="1:8" ht="15.75">
      <c r="A21" s="5" t="s">
        <v>22</v>
      </c>
      <c r="B21" s="6">
        <v>778297.57</v>
      </c>
      <c r="C21" s="7">
        <v>253273.33</v>
      </c>
      <c r="D21" s="7">
        <f>SUM(Tabela24[[#This Row],[FPM 2021]:[Estadual 2021]])</f>
        <v>1031570.8999999999</v>
      </c>
      <c r="E21" s="7">
        <v>291721.65999999997</v>
      </c>
      <c r="F21" s="6">
        <v>953190.34</v>
      </c>
      <c r="G21" s="7">
        <f t="shared" si="1"/>
        <v>1244912</v>
      </c>
      <c r="H21" s="10">
        <f t="shared" si="0"/>
        <v>0.20681186334356672</v>
      </c>
    </row>
    <row r="22" spans="1:8" ht="15.75">
      <c r="A22" s="5" t="s">
        <v>23</v>
      </c>
      <c r="B22" s="6">
        <v>778297.57</v>
      </c>
      <c r="C22" s="7">
        <v>362108.08</v>
      </c>
      <c r="D22" s="7">
        <f>SUM(Tabela24[[#This Row],[FPM 2021]:[Estadual 2021]])</f>
        <v>1140405.6499999999</v>
      </c>
      <c r="E22" s="7">
        <v>434648.18</v>
      </c>
      <c r="F22" s="6">
        <v>953190.34</v>
      </c>
      <c r="G22" s="7">
        <f t="shared" si="1"/>
        <v>1387838.52</v>
      </c>
      <c r="H22" s="10">
        <f t="shared" si="0"/>
        <v>0.21696917232916202</v>
      </c>
    </row>
    <row r="23" spans="1:8" ht="15.75">
      <c r="A23" s="5" t="s">
        <v>24</v>
      </c>
      <c r="B23" s="6">
        <v>1037730.08</v>
      </c>
      <c r="C23" s="7">
        <v>1484459.28</v>
      </c>
      <c r="D23" s="7">
        <f>SUM(Tabela24[[#This Row],[FPM 2021]:[Estadual 2021]])</f>
        <v>2522189.36</v>
      </c>
      <c r="E23" s="7">
        <v>2028170.8</v>
      </c>
      <c r="F23" s="6">
        <v>1270920.46</v>
      </c>
      <c r="G23" s="7">
        <f t="shared" si="1"/>
        <v>3299091.26</v>
      </c>
      <c r="H23" s="10">
        <f t="shared" si="0"/>
        <v>0.30802679303983749</v>
      </c>
    </row>
    <row r="24" spans="1:8" ht="15.75">
      <c r="A24" s="5" t="s">
        <v>25</v>
      </c>
      <c r="B24" s="6">
        <v>778297.57</v>
      </c>
      <c r="C24" s="7">
        <v>1318170.76</v>
      </c>
      <c r="D24" s="7">
        <f>SUM(Tabela24[[#This Row],[FPM 2021]:[Estadual 2021]])</f>
        <v>2096468.33</v>
      </c>
      <c r="E24" s="7">
        <v>1612642.6</v>
      </c>
      <c r="F24" s="6">
        <v>953190.34</v>
      </c>
      <c r="G24" s="7">
        <f t="shared" si="1"/>
        <v>2565832.94</v>
      </c>
      <c r="H24" s="10">
        <f t="shared" si="0"/>
        <v>0.22388347263991326</v>
      </c>
    </row>
    <row r="25" spans="1:8" ht="15.75">
      <c r="A25" s="5" t="s">
        <v>26</v>
      </c>
      <c r="B25" s="6">
        <v>778297.57</v>
      </c>
      <c r="C25" s="7">
        <v>628984.81000000006</v>
      </c>
      <c r="D25" s="7">
        <f>SUM(Tabela24[[#This Row],[FPM 2021]:[Estadual 2021]])</f>
        <v>1407282.38</v>
      </c>
      <c r="E25" s="7">
        <v>724820.89</v>
      </c>
      <c r="F25" s="6">
        <v>953190.34</v>
      </c>
      <c r="G25" s="7">
        <f t="shared" si="1"/>
        <v>1678011.23</v>
      </c>
      <c r="H25" s="10">
        <f t="shared" si="0"/>
        <v>0.19237706223537043</v>
      </c>
    </row>
    <row r="26" spans="1:8" ht="15.75">
      <c r="A26" s="5" t="s">
        <v>27</v>
      </c>
      <c r="B26" s="6">
        <v>2853757.69</v>
      </c>
      <c r="C26" s="7">
        <v>8592158.2400000002</v>
      </c>
      <c r="D26" s="7">
        <f>SUM(Tabela24[[#This Row],[FPM 2021]:[Estadual 2021]])</f>
        <v>11445915.93</v>
      </c>
      <c r="E26" s="7">
        <v>10727842.51</v>
      </c>
      <c r="F26" s="6">
        <v>3495031.21</v>
      </c>
      <c r="G26" s="7">
        <f t="shared" si="1"/>
        <v>14222873.719999999</v>
      </c>
      <c r="H26" s="10">
        <f t="shared" si="0"/>
        <v>0.24261560254182291</v>
      </c>
    </row>
    <row r="27" spans="1:8" ht="15.75">
      <c r="A27" s="5" t="s">
        <v>28</v>
      </c>
      <c r="B27" s="6">
        <v>778297.57</v>
      </c>
      <c r="C27" s="7">
        <v>1855861.44</v>
      </c>
      <c r="D27" s="7">
        <f>SUM(Tabela24[[#This Row],[FPM 2021]:[Estadual 2021]])</f>
        <v>2634159.0099999998</v>
      </c>
      <c r="E27" s="7">
        <v>2121460.98</v>
      </c>
      <c r="F27" s="6">
        <v>953190.34</v>
      </c>
      <c r="G27" s="7">
        <f t="shared" si="1"/>
        <v>3074651.32</v>
      </c>
      <c r="H27" s="10">
        <f t="shared" si="0"/>
        <v>0.16722312826513841</v>
      </c>
    </row>
    <row r="28" spans="1:8" ht="15.75">
      <c r="A28" s="5" t="s">
        <v>29</v>
      </c>
      <c r="B28" s="6">
        <v>1556595.12</v>
      </c>
      <c r="C28" s="7">
        <v>3451516.52</v>
      </c>
      <c r="D28" s="7">
        <f>SUM(Tabela24[[#This Row],[FPM 2021]:[Estadual 2021]])</f>
        <v>5008111.6400000006</v>
      </c>
      <c r="E28" s="7">
        <v>4415447.1500000004</v>
      </c>
      <c r="F28" s="6">
        <v>1906380.69</v>
      </c>
      <c r="G28" s="7">
        <f t="shared" si="1"/>
        <v>6321827.8399999999</v>
      </c>
      <c r="H28" s="10">
        <f t="shared" si="0"/>
        <v>0.26231767469145306</v>
      </c>
    </row>
    <row r="29" spans="1:8" ht="15.75">
      <c r="A29" s="5" t="s">
        <v>30</v>
      </c>
      <c r="B29" s="6">
        <v>2594325.17</v>
      </c>
      <c r="C29" s="7">
        <v>6567849.6900000004</v>
      </c>
      <c r="D29" s="7">
        <f>SUM(Tabela24[[#This Row],[FPM 2021]:[Estadual 2021]])</f>
        <v>9162174.8599999994</v>
      </c>
      <c r="E29" s="7">
        <v>8665445.8300000001</v>
      </c>
      <c r="F29" s="6">
        <v>3177301.12</v>
      </c>
      <c r="G29" s="7">
        <f t="shared" si="1"/>
        <v>11842746.949999999</v>
      </c>
      <c r="H29" s="10">
        <f t="shared" si="0"/>
        <v>0.29256940966088485</v>
      </c>
    </row>
    <row r="30" spans="1:8" ht="15.75">
      <c r="A30" s="5" t="s">
        <v>31</v>
      </c>
      <c r="B30" s="6">
        <v>778297.57</v>
      </c>
      <c r="C30" s="7">
        <v>1182621.23</v>
      </c>
      <c r="D30" s="7">
        <f>SUM(Tabela24[[#This Row],[FPM 2021]:[Estadual 2021]])</f>
        <v>1960918.7999999998</v>
      </c>
      <c r="E30" s="7">
        <v>1516007.09</v>
      </c>
      <c r="F30" s="6">
        <v>953190.34</v>
      </c>
      <c r="G30" s="7">
        <f t="shared" si="1"/>
        <v>2469197.4300000002</v>
      </c>
      <c r="H30" s="10">
        <f t="shared" si="0"/>
        <v>0.25920432299389473</v>
      </c>
    </row>
    <row r="31" spans="1:8" ht="15.75">
      <c r="A31" s="5" t="s">
        <v>32</v>
      </c>
      <c r="B31" s="6">
        <v>1037730.08</v>
      </c>
      <c r="C31" s="7">
        <v>1939667.23</v>
      </c>
      <c r="D31" s="7">
        <f>SUM(Tabela24[[#This Row],[FPM 2021]:[Estadual 2021]])</f>
        <v>2977397.31</v>
      </c>
      <c r="E31" s="7">
        <v>2508542.52</v>
      </c>
      <c r="F31" s="6">
        <v>1270920.46</v>
      </c>
      <c r="G31" s="7">
        <f t="shared" si="1"/>
        <v>3779462.98</v>
      </c>
      <c r="H31" s="10">
        <f t="shared" si="0"/>
        <v>0.26938483060562723</v>
      </c>
    </row>
    <row r="32" spans="1:8" ht="15.75">
      <c r="A32" s="5" t="s">
        <v>33</v>
      </c>
      <c r="B32" s="6">
        <v>1037730.08</v>
      </c>
      <c r="C32" s="7">
        <v>2454155.2799999998</v>
      </c>
      <c r="D32" s="7">
        <f>SUM(Tabela24[[#This Row],[FPM 2021]:[Estadual 2021]])</f>
        <v>3491885.36</v>
      </c>
      <c r="E32" s="7">
        <v>2993254.51</v>
      </c>
      <c r="F32" s="6">
        <v>1270920.46</v>
      </c>
      <c r="G32" s="7">
        <f t="shared" si="1"/>
        <v>4264174.97</v>
      </c>
      <c r="H32" s="10">
        <f t="shared" si="0"/>
        <v>0.22116694289184791</v>
      </c>
    </row>
    <row r="33" spans="1:8" ht="15.75">
      <c r="A33" s="5" t="s">
        <v>34</v>
      </c>
      <c r="B33" s="6">
        <v>778297.57</v>
      </c>
      <c r="C33" s="7">
        <v>2162107.21</v>
      </c>
      <c r="D33" s="7">
        <f>SUM(Tabela24[[#This Row],[FPM 2021]:[Estadual 2021]])</f>
        <v>2940404.78</v>
      </c>
      <c r="E33" s="7">
        <v>2663004.59</v>
      </c>
      <c r="F33" s="6">
        <v>953190.34</v>
      </c>
      <c r="G33" s="7">
        <f t="shared" si="1"/>
        <v>3616194.9299999997</v>
      </c>
      <c r="H33" s="10">
        <f t="shared" si="0"/>
        <v>0.22982895232540068</v>
      </c>
    </row>
    <row r="34" spans="1:8" ht="15.75">
      <c r="A34" s="5" t="s">
        <v>35</v>
      </c>
      <c r="B34" s="6">
        <v>778297.57</v>
      </c>
      <c r="C34" s="7">
        <v>904515.47</v>
      </c>
      <c r="D34" s="7">
        <f>SUM(Tabela24[[#This Row],[FPM 2021]:[Estadual 2021]])</f>
        <v>1682813.04</v>
      </c>
      <c r="E34" s="7">
        <v>1112202.71</v>
      </c>
      <c r="F34" s="6">
        <v>953190.34</v>
      </c>
      <c r="G34" s="7">
        <f t="shared" si="1"/>
        <v>2065393.0499999998</v>
      </c>
      <c r="H34" s="10">
        <f t="shared" ref="H34:H65" si="2">(G34/D34)-1</f>
        <v>0.22734552258996032</v>
      </c>
    </row>
    <row r="35" spans="1:8" ht="15.75">
      <c r="A35" s="5" t="s">
        <v>36</v>
      </c>
      <c r="B35" s="6">
        <v>2075460.15</v>
      </c>
      <c r="C35" s="7">
        <v>7324251.8300000001</v>
      </c>
      <c r="D35" s="7">
        <f>SUM(Tabela24[[#This Row],[FPM 2021]:[Estadual 2021]])</f>
        <v>9399711.9800000004</v>
      </c>
      <c r="E35" s="7">
        <v>9984689.8900000006</v>
      </c>
      <c r="F35" s="6">
        <v>2541840.9</v>
      </c>
      <c r="G35" s="7">
        <f t="shared" si="1"/>
        <v>12526530.790000001</v>
      </c>
      <c r="H35" s="10">
        <f t="shared" si="2"/>
        <v>0.3326504914887829</v>
      </c>
    </row>
    <row r="36" spans="1:8" ht="15.75">
      <c r="A36" s="5" t="s">
        <v>37</v>
      </c>
      <c r="B36" s="6">
        <v>778297.57</v>
      </c>
      <c r="C36" s="7">
        <v>979012.81</v>
      </c>
      <c r="D36" s="7">
        <f>SUM(Tabela24[[#This Row],[FPM 2021]:[Estadual 2021]])</f>
        <v>1757310.38</v>
      </c>
      <c r="E36" s="7">
        <v>1245952.67</v>
      </c>
      <c r="F36" s="6">
        <v>953190.34</v>
      </c>
      <c r="G36" s="7">
        <f t="shared" si="1"/>
        <v>2199143.0099999998</v>
      </c>
      <c r="H36" s="10">
        <f t="shared" si="2"/>
        <v>0.25142549377077028</v>
      </c>
    </row>
    <row r="37" spans="1:8" ht="15.75">
      <c r="A37" s="5" t="s">
        <v>38</v>
      </c>
      <c r="B37" s="6">
        <v>778297.57</v>
      </c>
      <c r="C37" s="7">
        <v>1236773.3799999999</v>
      </c>
      <c r="D37" s="7">
        <f>SUM(Tabela24[[#This Row],[FPM 2021]:[Estadual 2021]])</f>
        <v>2015070.9499999997</v>
      </c>
      <c r="E37" s="7">
        <v>1572827.73</v>
      </c>
      <c r="F37" s="6">
        <v>953190.34</v>
      </c>
      <c r="G37" s="7">
        <f t="shared" si="1"/>
        <v>2526018.0699999998</v>
      </c>
      <c r="H37" s="10">
        <f t="shared" si="2"/>
        <v>0.2535628435316386</v>
      </c>
    </row>
    <row r="38" spans="1:8" ht="15.75">
      <c r="A38" s="5" t="s">
        <v>39</v>
      </c>
      <c r="B38" s="6">
        <v>778297.57</v>
      </c>
      <c r="C38" s="7">
        <v>413625.74</v>
      </c>
      <c r="D38" s="7">
        <f>SUM(Tabela24[[#This Row],[FPM 2021]:[Estadual 2021]])</f>
        <v>1191923.31</v>
      </c>
      <c r="E38" s="7">
        <v>475933.32</v>
      </c>
      <c r="F38" s="6">
        <v>953190.34</v>
      </c>
      <c r="G38" s="7">
        <f t="shared" si="1"/>
        <v>1429123.66</v>
      </c>
      <c r="H38" s="10">
        <f t="shared" si="2"/>
        <v>0.19900638573802198</v>
      </c>
    </row>
    <row r="39" spans="1:8" ht="15.75">
      <c r="A39" s="5" t="s">
        <v>40</v>
      </c>
      <c r="B39" s="6">
        <v>1816027.62</v>
      </c>
      <c r="C39" s="7">
        <v>3891815.91</v>
      </c>
      <c r="D39" s="7">
        <f>SUM(Tabela24[[#This Row],[FPM 2021]:[Estadual 2021]])</f>
        <v>5707843.5300000003</v>
      </c>
      <c r="E39" s="7">
        <v>4842066.42</v>
      </c>
      <c r="F39" s="6">
        <v>2224110.79</v>
      </c>
      <c r="G39" s="7">
        <f t="shared" si="1"/>
        <v>7066177.21</v>
      </c>
      <c r="H39" s="10">
        <f t="shared" si="2"/>
        <v>0.23797668469023359</v>
      </c>
    </row>
    <row r="40" spans="1:8" ht="15.75">
      <c r="A40" s="5" t="s">
        <v>41</v>
      </c>
      <c r="B40" s="6">
        <v>778297.57</v>
      </c>
      <c r="C40" s="7">
        <v>560933.81999999995</v>
      </c>
      <c r="D40" s="7">
        <f>SUM(Tabela24[[#This Row],[FPM 2021]:[Estadual 2021]])</f>
        <v>1339231.3899999999</v>
      </c>
      <c r="E40" s="7">
        <v>691042.13</v>
      </c>
      <c r="F40" s="6">
        <v>953190.34</v>
      </c>
      <c r="G40" s="7">
        <f t="shared" si="1"/>
        <v>1644232.47</v>
      </c>
      <c r="H40" s="10">
        <f t="shared" si="2"/>
        <v>0.22774337749057705</v>
      </c>
    </row>
    <row r="41" spans="1:8" ht="15.75">
      <c r="A41" s="5" t="s">
        <v>42</v>
      </c>
      <c r="B41" s="6">
        <v>1037730.08</v>
      </c>
      <c r="C41" s="7">
        <v>1319088.8</v>
      </c>
      <c r="D41" s="7">
        <f>SUM(Tabela24[[#This Row],[FPM 2021]:[Estadual 2021]])</f>
        <v>2356818.88</v>
      </c>
      <c r="E41" s="7">
        <v>1616854.73</v>
      </c>
      <c r="F41" s="6">
        <v>1270920.46</v>
      </c>
      <c r="G41" s="7">
        <f t="shared" si="1"/>
        <v>2887775.19</v>
      </c>
      <c r="H41" s="10">
        <f t="shared" si="2"/>
        <v>0.22528515640540014</v>
      </c>
    </row>
    <row r="42" spans="1:8" ht="15.75">
      <c r="A42" s="5" t="s">
        <v>43</v>
      </c>
      <c r="B42" s="6">
        <v>1556595.12</v>
      </c>
      <c r="C42" s="7">
        <v>2166872.04</v>
      </c>
      <c r="D42" s="7">
        <f>SUM(Tabela24[[#This Row],[FPM 2021]:[Estadual 2021]])</f>
        <v>3723467.16</v>
      </c>
      <c r="E42" s="7">
        <v>2592672.9300000002</v>
      </c>
      <c r="F42" s="6">
        <v>2224110.79</v>
      </c>
      <c r="G42" s="7">
        <f t="shared" si="1"/>
        <v>4816783.7200000007</v>
      </c>
      <c r="H42" s="10">
        <f t="shared" si="2"/>
        <v>0.29362862972047821</v>
      </c>
    </row>
    <row r="43" spans="1:8" ht="15.75">
      <c r="A43" s="5" t="s">
        <v>44</v>
      </c>
      <c r="B43" s="6">
        <v>778297.57</v>
      </c>
      <c r="C43" s="7">
        <v>379284.49</v>
      </c>
      <c r="D43" s="7">
        <f>SUM(Tabela24[[#This Row],[FPM 2021]:[Estadual 2021]])</f>
        <v>1157582.06</v>
      </c>
      <c r="E43" s="7">
        <v>430587.29</v>
      </c>
      <c r="F43" s="6">
        <v>953190.34</v>
      </c>
      <c r="G43" s="7">
        <f t="shared" si="1"/>
        <v>1383777.63</v>
      </c>
      <c r="H43" s="10">
        <f t="shared" si="2"/>
        <v>0.19540348612520808</v>
      </c>
    </row>
    <row r="44" spans="1:8" ht="15.75">
      <c r="A44" s="5" t="s">
        <v>45</v>
      </c>
      <c r="B44" s="6">
        <v>1816027.62</v>
      </c>
      <c r="C44" s="7">
        <v>4086422.58</v>
      </c>
      <c r="D44" s="7">
        <f>SUM(Tabela24[[#This Row],[FPM 2021]:[Estadual 2021]])</f>
        <v>5902450.2000000002</v>
      </c>
      <c r="E44" s="7">
        <v>5267957.78</v>
      </c>
      <c r="F44" s="6">
        <v>2224110.79</v>
      </c>
      <c r="G44" s="7">
        <f t="shared" si="1"/>
        <v>7492068.5700000003</v>
      </c>
      <c r="H44" s="10">
        <f t="shared" si="2"/>
        <v>0.26931499904903911</v>
      </c>
    </row>
    <row r="45" spans="1:8" ht="15.75">
      <c r="A45" s="5" t="s">
        <v>46</v>
      </c>
      <c r="B45" s="6">
        <v>1556595.12</v>
      </c>
      <c r="C45" s="7">
        <v>2388903.66</v>
      </c>
      <c r="D45" s="7">
        <f>SUM(Tabela24[[#This Row],[FPM 2021]:[Estadual 2021]])</f>
        <v>3945498.7800000003</v>
      </c>
      <c r="E45" s="7">
        <v>2950007.43</v>
      </c>
      <c r="F45" s="6">
        <v>1906380.69</v>
      </c>
      <c r="G45" s="7">
        <f t="shared" si="1"/>
        <v>4856388.12</v>
      </c>
      <c r="H45" s="10">
        <f t="shared" si="2"/>
        <v>0.23086798166491884</v>
      </c>
    </row>
    <row r="46" spans="1:8" ht="15.75">
      <c r="A46" s="5" t="s">
        <v>47</v>
      </c>
      <c r="B46" s="6">
        <v>6353374.46</v>
      </c>
      <c r="C46" s="7">
        <v>21034766.670000002</v>
      </c>
      <c r="D46" s="7">
        <f>SUM(Tabela24[[#This Row],[FPM 2021]:[Estadual 2021]])</f>
        <v>27388141.130000003</v>
      </c>
      <c r="E46" s="7">
        <v>27155423.77</v>
      </c>
      <c r="F46" s="6">
        <v>7799601.0999999996</v>
      </c>
      <c r="G46" s="7">
        <f t="shared" si="1"/>
        <v>34955024.869999997</v>
      </c>
      <c r="H46" s="10">
        <f t="shared" si="2"/>
        <v>0.27628321703481729</v>
      </c>
    </row>
    <row r="47" spans="1:8" ht="15.75">
      <c r="A47" s="5" t="s">
        <v>48</v>
      </c>
      <c r="B47" s="6">
        <v>1037730.08</v>
      </c>
      <c r="C47" s="7">
        <v>1808438.07</v>
      </c>
      <c r="D47" s="7">
        <f>SUM(Tabela24[[#This Row],[FPM 2021]:[Estadual 2021]])</f>
        <v>2846168.15</v>
      </c>
      <c r="E47" s="7">
        <v>2252104.44</v>
      </c>
      <c r="F47" s="6">
        <v>1270920.46</v>
      </c>
      <c r="G47" s="7">
        <f t="shared" si="1"/>
        <v>3523024.9</v>
      </c>
      <c r="H47" s="10">
        <f t="shared" si="2"/>
        <v>0.23781333861107257</v>
      </c>
    </row>
    <row r="48" spans="1:8" ht="15.75">
      <c r="A48" s="5" t="s">
        <v>49</v>
      </c>
      <c r="B48" s="6">
        <v>778297.57</v>
      </c>
      <c r="C48" s="7">
        <v>1701805.61</v>
      </c>
      <c r="D48" s="7">
        <f>SUM(Tabela24[[#This Row],[FPM 2021]:[Estadual 2021]])</f>
        <v>2480103.1800000002</v>
      </c>
      <c r="E48" s="7">
        <v>2134592.9900000002</v>
      </c>
      <c r="F48" s="6">
        <v>953190.34</v>
      </c>
      <c r="G48" s="7">
        <f t="shared" si="1"/>
        <v>3087783.33</v>
      </c>
      <c r="H48" s="10">
        <f t="shared" si="2"/>
        <v>0.24502212444241933</v>
      </c>
    </row>
    <row r="49" spans="1:8" ht="15.75">
      <c r="A49" s="5" t="s">
        <v>50</v>
      </c>
      <c r="B49" s="6">
        <v>778297.57</v>
      </c>
      <c r="C49" s="7">
        <v>1096983.49</v>
      </c>
      <c r="D49" s="7">
        <f>SUM(Tabela24[[#This Row],[FPM 2021]:[Estadual 2021]])</f>
        <v>1875281.06</v>
      </c>
      <c r="E49" s="7">
        <v>1371568.64</v>
      </c>
      <c r="F49" s="6">
        <v>953190.34</v>
      </c>
      <c r="G49" s="7">
        <f t="shared" si="1"/>
        <v>2324758.98</v>
      </c>
      <c r="H49" s="10">
        <f t="shared" si="2"/>
        <v>0.23968562877716049</v>
      </c>
    </row>
    <row r="50" spans="1:8" ht="15.75">
      <c r="A50" s="8" t="s">
        <v>51</v>
      </c>
      <c r="B50" s="6"/>
      <c r="C50" s="7"/>
      <c r="D50" s="7">
        <f>SUBTOTAL(109,D2:D49)</f>
        <v>252228407.10000005</v>
      </c>
      <c r="E50" s="7"/>
      <c r="F50" s="6"/>
      <c r="G50" s="7">
        <f>SUM(G2:G49)</f>
        <v>311167162.36999989</v>
      </c>
      <c r="H50" s="10">
        <f t="shared" si="2"/>
        <v>0.23367215432888422</v>
      </c>
    </row>
  </sheetData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="80" zoomScaleNormal="80" workbookViewId="0">
      <selection activeCell="N17" sqref="N17"/>
    </sheetView>
  </sheetViews>
  <sheetFormatPr defaultRowHeight="15"/>
  <cols>
    <col min="1" max="1" width="32" customWidth="1"/>
    <col min="2" max="2" width="27.140625" customWidth="1"/>
    <col min="3" max="3" width="26.7109375" customWidth="1"/>
    <col min="4" max="4" width="26.140625" customWidth="1"/>
    <col min="5" max="5" width="23.42578125" customWidth="1"/>
    <col min="6" max="6" width="17.5703125" customWidth="1"/>
  </cols>
  <sheetData>
    <row r="1" spans="1:5" ht="15.75">
      <c r="A1" s="2" t="s">
        <v>0</v>
      </c>
      <c r="B1" s="2" t="s">
        <v>52</v>
      </c>
      <c r="C1" s="2" t="s">
        <v>53</v>
      </c>
      <c r="D1" s="2" t="s">
        <v>54</v>
      </c>
      <c r="E1" s="2" t="s">
        <v>55</v>
      </c>
    </row>
    <row r="2" spans="1:5" ht="15.75">
      <c r="A2" s="2" t="s">
        <v>3</v>
      </c>
      <c r="B2" s="3">
        <v>778297.57</v>
      </c>
      <c r="C2" s="3">
        <v>953190.34</v>
      </c>
      <c r="D2" s="4">
        <v>413208.67</v>
      </c>
      <c r="E2" s="4">
        <v>483867.67</v>
      </c>
    </row>
    <row r="3" spans="1:5" ht="15.75">
      <c r="A3" s="2" t="s">
        <v>4</v>
      </c>
      <c r="B3" s="3">
        <v>2075460.15</v>
      </c>
      <c r="C3" s="3">
        <v>2541840.9</v>
      </c>
      <c r="D3" s="4">
        <v>5207097.59</v>
      </c>
      <c r="E3" s="4">
        <v>6216703.8099999996</v>
      </c>
    </row>
    <row r="4" spans="1:5" ht="15.75">
      <c r="A4" s="2" t="s">
        <v>5</v>
      </c>
      <c r="B4" s="3">
        <v>778297.57</v>
      </c>
      <c r="C4" s="3">
        <v>953190.34</v>
      </c>
      <c r="D4" s="4">
        <v>809769.04</v>
      </c>
      <c r="E4" s="4">
        <v>963382.22</v>
      </c>
    </row>
    <row r="5" spans="1:5" ht="15.75">
      <c r="A5" s="2" t="s">
        <v>6</v>
      </c>
      <c r="B5" s="3">
        <v>778297.57</v>
      </c>
      <c r="C5" s="3">
        <v>953190.34</v>
      </c>
      <c r="D5" s="4">
        <v>720215.04000000004</v>
      </c>
      <c r="E5" s="4">
        <v>876294.63</v>
      </c>
    </row>
    <row r="6" spans="1:5" ht="15.75">
      <c r="A6" s="2" t="s">
        <v>7</v>
      </c>
      <c r="B6" s="3">
        <v>1556595.12</v>
      </c>
      <c r="C6" s="3">
        <v>1906380.69</v>
      </c>
      <c r="D6" s="4">
        <v>4109803.55</v>
      </c>
      <c r="E6" s="4">
        <v>5036221.53</v>
      </c>
    </row>
    <row r="7" spans="1:5" ht="15.75">
      <c r="A7" s="2" t="s">
        <v>8</v>
      </c>
      <c r="B7" s="3">
        <v>778297.57</v>
      </c>
      <c r="C7" s="3">
        <v>953190.34</v>
      </c>
      <c r="D7" s="4">
        <v>661717.18999999994</v>
      </c>
      <c r="E7" s="4">
        <v>825296</v>
      </c>
    </row>
    <row r="8" spans="1:5" ht="15.75">
      <c r="A8" s="2" t="s">
        <v>9</v>
      </c>
      <c r="B8" s="3">
        <v>1297162.6000000001</v>
      </c>
      <c r="C8" s="3">
        <v>1588650.57</v>
      </c>
      <c r="D8" s="4">
        <v>2267675.75</v>
      </c>
      <c r="E8" s="4">
        <v>2717695.2</v>
      </c>
    </row>
    <row r="9" spans="1:5" ht="15.75">
      <c r="A9" s="2" t="s">
        <v>10</v>
      </c>
      <c r="B9" s="3">
        <v>6612806.9900000002</v>
      </c>
      <c r="C9" s="3">
        <v>8117331.2400000002</v>
      </c>
      <c r="D9" s="4">
        <v>40092464.460000001</v>
      </c>
      <c r="E9" s="4">
        <v>49534924.850000001</v>
      </c>
    </row>
    <row r="10" spans="1:5" ht="15.75">
      <c r="A10" s="2" t="s">
        <v>11</v>
      </c>
      <c r="B10" s="3">
        <v>1037730.08</v>
      </c>
      <c r="C10" s="3">
        <v>1270920.46</v>
      </c>
      <c r="D10" s="4">
        <v>1170165.8999999999</v>
      </c>
      <c r="E10" s="4">
        <v>1430870.88</v>
      </c>
    </row>
    <row r="11" spans="1:5" ht="15.75">
      <c r="A11" s="2" t="s">
        <v>12</v>
      </c>
      <c r="B11" s="3">
        <v>1037730.08</v>
      </c>
      <c r="C11" s="3">
        <v>1270920.46</v>
      </c>
      <c r="D11" s="4">
        <v>2295539.48</v>
      </c>
      <c r="E11" s="4">
        <v>2708719.9</v>
      </c>
    </row>
    <row r="12" spans="1:5" ht="15.75">
      <c r="A12" s="2" t="s">
        <v>13</v>
      </c>
      <c r="B12" s="3">
        <v>1556595.12</v>
      </c>
      <c r="C12" s="3">
        <v>1906380.69</v>
      </c>
      <c r="D12" s="4">
        <v>2851467.7</v>
      </c>
      <c r="E12" s="4">
        <v>3746776.52</v>
      </c>
    </row>
    <row r="13" spans="1:5" ht="15.75">
      <c r="A13" s="2" t="s">
        <v>14</v>
      </c>
      <c r="B13" s="3">
        <v>778297.57</v>
      </c>
      <c r="C13" s="3">
        <v>953190.34</v>
      </c>
      <c r="D13" s="4">
        <v>261113.91</v>
      </c>
      <c r="E13" s="4">
        <v>321167.51</v>
      </c>
    </row>
    <row r="14" spans="1:5" ht="15.75">
      <c r="A14" s="2" t="s">
        <v>15</v>
      </c>
      <c r="B14" s="3">
        <v>778297.57</v>
      </c>
      <c r="C14" s="3">
        <v>953190.34</v>
      </c>
      <c r="D14" s="4">
        <v>529809.74</v>
      </c>
      <c r="E14" s="4">
        <v>607341.05000000005</v>
      </c>
    </row>
    <row r="15" spans="1:5" ht="15.75">
      <c r="A15" s="2" t="s">
        <v>16</v>
      </c>
      <c r="B15" s="3">
        <v>778297.57</v>
      </c>
      <c r="C15" s="3">
        <v>953190.34</v>
      </c>
      <c r="D15" s="4">
        <v>1077498</v>
      </c>
      <c r="E15" s="4">
        <v>1426222.76</v>
      </c>
    </row>
    <row r="16" spans="1:5" ht="15.75">
      <c r="A16" s="2" t="s">
        <v>17</v>
      </c>
      <c r="B16" s="3">
        <v>778297.57</v>
      </c>
      <c r="C16" s="3">
        <v>953190.34</v>
      </c>
      <c r="D16" s="4">
        <v>1270574.93</v>
      </c>
      <c r="E16" s="4">
        <v>1577863.23</v>
      </c>
    </row>
    <row r="17" spans="1:5" ht="15.75">
      <c r="A17" s="2" t="s">
        <v>18</v>
      </c>
      <c r="B17" s="3">
        <v>6612806.9900000002</v>
      </c>
      <c r="C17" s="3">
        <v>8117331.2400000002</v>
      </c>
      <c r="D17" s="4">
        <v>28581889.989999998</v>
      </c>
      <c r="E17" s="4">
        <v>32367109.43</v>
      </c>
    </row>
    <row r="18" spans="1:5" ht="15.75">
      <c r="A18" s="2" t="s">
        <v>19</v>
      </c>
      <c r="B18" s="3">
        <v>2075460.15</v>
      </c>
      <c r="C18" s="3">
        <v>2541840.9</v>
      </c>
      <c r="D18" s="4">
        <v>2842374.98</v>
      </c>
      <c r="E18" s="4">
        <v>3447034.65</v>
      </c>
    </row>
    <row r="19" spans="1:5" ht="15.75">
      <c r="A19" s="2" t="s">
        <v>20</v>
      </c>
      <c r="B19" s="3">
        <v>1297162.6000000001</v>
      </c>
      <c r="C19" s="3">
        <v>1588650.57</v>
      </c>
      <c r="D19" s="4">
        <v>1825137.47</v>
      </c>
      <c r="E19" s="4">
        <v>2277459.73</v>
      </c>
    </row>
    <row r="20" spans="1:5" ht="15.75">
      <c r="A20" s="2" t="s">
        <v>21</v>
      </c>
      <c r="B20" s="3">
        <v>778297.57</v>
      </c>
      <c r="C20" s="3">
        <v>953190.34</v>
      </c>
      <c r="D20" s="4">
        <v>488396.21</v>
      </c>
      <c r="E20" s="4">
        <v>622430.36</v>
      </c>
    </row>
    <row r="21" spans="1:5" ht="15.75">
      <c r="A21" s="2" t="s">
        <v>22</v>
      </c>
      <c r="B21" s="3">
        <v>778297.57</v>
      </c>
      <c r="C21" s="3">
        <v>953190.34</v>
      </c>
      <c r="D21" s="4">
        <v>253273.33</v>
      </c>
      <c r="E21" s="4">
        <v>291721.65999999997</v>
      </c>
    </row>
    <row r="22" spans="1:5" ht="15.75">
      <c r="A22" s="2" t="s">
        <v>23</v>
      </c>
      <c r="B22" s="3">
        <v>778297.57</v>
      </c>
      <c r="C22" s="3">
        <v>953190.34</v>
      </c>
      <c r="D22" s="4">
        <v>362108.08</v>
      </c>
      <c r="E22" s="4">
        <v>434648.18</v>
      </c>
    </row>
    <row r="23" spans="1:5" ht="15.75">
      <c r="A23" s="2" t="s">
        <v>24</v>
      </c>
      <c r="B23" s="3">
        <v>1037730.08</v>
      </c>
      <c r="C23" s="3">
        <v>1270920.46</v>
      </c>
      <c r="D23" s="4">
        <v>1484459.28</v>
      </c>
      <c r="E23" s="4">
        <v>2028170.8</v>
      </c>
    </row>
    <row r="24" spans="1:5" ht="15.75">
      <c r="A24" s="2" t="s">
        <v>25</v>
      </c>
      <c r="B24" s="3">
        <v>778297.57</v>
      </c>
      <c r="C24" s="3">
        <v>953190.34</v>
      </c>
      <c r="D24" s="4">
        <v>1318170.76</v>
      </c>
      <c r="E24" s="4">
        <v>1612642.6</v>
      </c>
    </row>
    <row r="25" spans="1:5" ht="15.75">
      <c r="A25" s="2" t="s">
        <v>26</v>
      </c>
      <c r="B25" s="3">
        <v>778297.57</v>
      </c>
      <c r="C25" s="3">
        <v>953190.34</v>
      </c>
      <c r="D25" s="4">
        <v>628984.81000000006</v>
      </c>
      <c r="E25" s="4">
        <v>724820.89</v>
      </c>
    </row>
    <row r="26" spans="1:5" ht="15.75">
      <c r="A26" s="2" t="s">
        <v>27</v>
      </c>
      <c r="B26" s="3">
        <v>2853757.69</v>
      </c>
      <c r="C26" s="3">
        <v>3495031.21</v>
      </c>
      <c r="D26" s="4">
        <v>8592158.2400000002</v>
      </c>
      <c r="E26" s="4">
        <v>10727842.51</v>
      </c>
    </row>
    <row r="27" spans="1:5" ht="15.75">
      <c r="A27" s="2" t="s">
        <v>28</v>
      </c>
      <c r="B27" s="3">
        <v>778297.57</v>
      </c>
      <c r="C27" s="3">
        <v>953190.34</v>
      </c>
      <c r="D27" s="4">
        <v>1855861.44</v>
      </c>
      <c r="E27" s="4">
        <v>2121460.98</v>
      </c>
    </row>
    <row r="28" spans="1:5" ht="15.75">
      <c r="A28" s="2" t="s">
        <v>29</v>
      </c>
      <c r="B28" s="3">
        <v>1556595.12</v>
      </c>
      <c r="C28" s="3">
        <v>1906380.69</v>
      </c>
      <c r="D28" s="4">
        <v>3451516.52</v>
      </c>
      <c r="E28" s="4">
        <v>4415447.1500000004</v>
      </c>
    </row>
    <row r="29" spans="1:5" ht="15.75">
      <c r="A29" s="2" t="s">
        <v>30</v>
      </c>
      <c r="B29" s="3">
        <v>2594325.17</v>
      </c>
      <c r="C29" s="3">
        <v>3177301.12</v>
      </c>
      <c r="D29" s="4">
        <v>6567849.6900000004</v>
      </c>
      <c r="E29" s="4">
        <v>8665445.8300000001</v>
      </c>
    </row>
    <row r="30" spans="1:5" ht="15.75">
      <c r="A30" s="2" t="s">
        <v>31</v>
      </c>
      <c r="B30" s="3">
        <v>778297.57</v>
      </c>
      <c r="C30" s="3">
        <v>953190.34</v>
      </c>
      <c r="D30" s="4">
        <v>1182621.23</v>
      </c>
      <c r="E30" s="4">
        <v>1516007.09</v>
      </c>
    </row>
    <row r="31" spans="1:5" ht="15.75">
      <c r="A31" s="2" t="s">
        <v>32</v>
      </c>
      <c r="B31" s="3">
        <v>1037730.08</v>
      </c>
      <c r="C31" s="3">
        <v>1270920.46</v>
      </c>
      <c r="D31" s="4">
        <v>1939667.23</v>
      </c>
      <c r="E31" s="4">
        <v>2508542.52</v>
      </c>
    </row>
    <row r="32" spans="1:5" ht="15.75">
      <c r="A32" s="2" t="s">
        <v>33</v>
      </c>
      <c r="B32" s="3">
        <v>1037730.08</v>
      </c>
      <c r="C32" s="3">
        <v>1270920.46</v>
      </c>
      <c r="D32" s="4">
        <v>2454155.2799999998</v>
      </c>
      <c r="E32" s="4">
        <v>2993254.51</v>
      </c>
    </row>
    <row r="33" spans="1:5" ht="15.75">
      <c r="A33" s="2" t="s">
        <v>34</v>
      </c>
      <c r="B33" s="3">
        <v>778297.57</v>
      </c>
      <c r="C33" s="3">
        <v>953190.34</v>
      </c>
      <c r="D33" s="4">
        <v>2162107.21</v>
      </c>
      <c r="E33" s="4">
        <v>2663004.59</v>
      </c>
    </row>
    <row r="34" spans="1:5" ht="15.75">
      <c r="A34" s="2" t="s">
        <v>35</v>
      </c>
      <c r="B34" s="3">
        <v>778297.57</v>
      </c>
      <c r="C34" s="3">
        <v>953190.34</v>
      </c>
      <c r="D34" s="4">
        <v>904515.47</v>
      </c>
      <c r="E34" s="4">
        <v>1112202.71</v>
      </c>
    </row>
    <row r="35" spans="1:5" ht="15.75">
      <c r="A35" s="2" t="s">
        <v>36</v>
      </c>
      <c r="B35" s="3">
        <v>2075460.15</v>
      </c>
      <c r="C35" s="3">
        <v>2541840.9</v>
      </c>
      <c r="D35" s="4">
        <v>7324251.8300000001</v>
      </c>
      <c r="E35" s="4">
        <v>9984689.8900000006</v>
      </c>
    </row>
    <row r="36" spans="1:5" ht="15.75">
      <c r="A36" s="2" t="s">
        <v>37</v>
      </c>
      <c r="B36" s="3">
        <v>778297.57</v>
      </c>
      <c r="C36" s="3">
        <v>953190.34</v>
      </c>
      <c r="D36" s="4">
        <v>979012.81</v>
      </c>
      <c r="E36" s="4">
        <v>1245952.67</v>
      </c>
    </row>
    <row r="37" spans="1:5" ht="15.75">
      <c r="A37" s="2" t="s">
        <v>38</v>
      </c>
      <c r="B37" s="3">
        <v>778297.57</v>
      </c>
      <c r="C37" s="3">
        <v>953190.34</v>
      </c>
      <c r="D37" s="4">
        <v>1236773.3799999999</v>
      </c>
      <c r="E37" s="4">
        <v>1572827.73</v>
      </c>
    </row>
    <row r="38" spans="1:5" ht="15.75">
      <c r="A38" s="2" t="s">
        <v>39</v>
      </c>
      <c r="B38" s="3">
        <v>778297.57</v>
      </c>
      <c r="C38" s="3">
        <v>953190.34</v>
      </c>
      <c r="D38" s="4">
        <v>413625.74</v>
      </c>
      <c r="E38" s="4">
        <v>475933.32</v>
      </c>
    </row>
    <row r="39" spans="1:5" ht="15.75">
      <c r="A39" s="2" t="s">
        <v>40</v>
      </c>
      <c r="B39" s="3">
        <v>1816027.62</v>
      </c>
      <c r="C39" s="3">
        <v>2224110.79</v>
      </c>
      <c r="D39" s="4">
        <v>3891815.91</v>
      </c>
      <c r="E39" s="4">
        <v>4842066.42</v>
      </c>
    </row>
    <row r="40" spans="1:5" ht="15.75">
      <c r="A40" s="2" t="s">
        <v>41</v>
      </c>
      <c r="B40" s="3">
        <v>778297.57</v>
      </c>
      <c r="C40" s="3">
        <v>953190.34</v>
      </c>
      <c r="D40" s="4">
        <v>560933.81999999995</v>
      </c>
      <c r="E40" s="4">
        <v>691042.13</v>
      </c>
    </row>
    <row r="41" spans="1:5" ht="15.75">
      <c r="A41" s="2" t="s">
        <v>42</v>
      </c>
      <c r="B41" s="3">
        <v>1037730.08</v>
      </c>
      <c r="C41" s="3">
        <v>1270920.46</v>
      </c>
      <c r="D41" s="4">
        <v>1319088.8</v>
      </c>
      <c r="E41" s="4">
        <v>1616854.73</v>
      </c>
    </row>
    <row r="42" spans="1:5" ht="15.75">
      <c r="A42" s="2" t="s">
        <v>43</v>
      </c>
      <c r="B42" s="3">
        <v>1556595.12</v>
      </c>
      <c r="C42" s="3">
        <v>2224110.79</v>
      </c>
      <c r="D42" s="4">
        <v>2166872.04</v>
      </c>
      <c r="E42" s="4">
        <v>2592672.9300000002</v>
      </c>
    </row>
    <row r="43" spans="1:5" ht="15.75">
      <c r="A43" s="2" t="s">
        <v>44</v>
      </c>
      <c r="B43" s="3">
        <v>778297.57</v>
      </c>
      <c r="C43" s="3">
        <v>953190.34</v>
      </c>
      <c r="D43" s="4">
        <v>379284.49</v>
      </c>
      <c r="E43" s="4">
        <v>430587.29</v>
      </c>
    </row>
    <row r="44" spans="1:5" ht="15.75">
      <c r="A44" s="2" t="s">
        <v>45</v>
      </c>
      <c r="B44" s="3">
        <v>1816027.62</v>
      </c>
      <c r="C44" s="3">
        <v>2224110.79</v>
      </c>
      <c r="D44" s="4">
        <v>4086422.58</v>
      </c>
      <c r="E44" s="4">
        <v>5267957.78</v>
      </c>
    </row>
    <row r="45" spans="1:5" ht="15.75">
      <c r="A45" s="2" t="s">
        <v>46</v>
      </c>
      <c r="B45" s="3">
        <v>1556595.12</v>
      </c>
      <c r="C45" s="3">
        <v>1906380.69</v>
      </c>
      <c r="D45" s="4">
        <v>2388903.66</v>
      </c>
      <c r="E45" s="4">
        <v>2950007.43</v>
      </c>
    </row>
    <row r="46" spans="1:5" ht="15.75">
      <c r="A46" s="2" t="s">
        <v>47</v>
      </c>
      <c r="B46" s="3">
        <v>6353374.46</v>
      </c>
      <c r="C46" s="3">
        <v>7799601.0999999996</v>
      </c>
      <c r="D46" s="4">
        <v>21034766.670000002</v>
      </c>
      <c r="E46" s="4">
        <v>27155423.77</v>
      </c>
    </row>
    <row r="47" spans="1:5" ht="15.75">
      <c r="A47" s="2" t="s">
        <v>48</v>
      </c>
      <c r="B47" s="3">
        <v>1037730.08</v>
      </c>
      <c r="C47" s="3">
        <v>1270920.46</v>
      </c>
      <c r="D47" s="4">
        <v>1808438.07</v>
      </c>
      <c r="E47" s="4">
        <v>2252104.44</v>
      </c>
    </row>
    <row r="48" spans="1:5" ht="15.75">
      <c r="A48" s="2" t="s">
        <v>49</v>
      </c>
      <c r="B48" s="3">
        <v>778297.57</v>
      </c>
      <c r="C48" s="3">
        <v>953190.34</v>
      </c>
      <c r="D48" s="4">
        <v>1701805.61</v>
      </c>
      <c r="E48" s="4">
        <v>2134592.9900000002</v>
      </c>
    </row>
    <row r="49" spans="1:5" ht="15.75">
      <c r="A49" s="2" t="s">
        <v>50</v>
      </c>
      <c r="B49" s="3">
        <v>778297.57</v>
      </c>
      <c r="C49" s="3">
        <v>953190.34</v>
      </c>
      <c r="D49" s="4">
        <v>1096983.49</v>
      </c>
      <c r="E49" s="4">
        <v>1371568.64</v>
      </c>
    </row>
    <row r="50" spans="1:5" ht="15.75">
      <c r="A50" s="2" t="s">
        <v>51</v>
      </c>
      <c r="B50" s="3">
        <f>SUM(B2:B49)</f>
        <v>71206060.029999971</v>
      </c>
      <c r="C50" s="3">
        <f>SUM(C2:C49)</f>
        <v>87580286.260000035</v>
      </c>
      <c r="D50" s="4">
        <f>SUM(D2:D49)</f>
        <v>181022347.07000005</v>
      </c>
      <c r="E50" s="4">
        <f>SUM(E2:E49)</f>
        <v>223586876.10999998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I90" sqref="I90"/>
    </sheetView>
  </sheetViews>
  <sheetFormatPr defaultRowHeight="15"/>
  <cols>
    <col min="1" max="1" width="29.85546875" customWidth="1"/>
    <col min="2" max="2" width="15" customWidth="1"/>
    <col min="3" max="3" width="28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2021</v>
      </c>
      <c r="C2" s="1">
        <v>778297.57</v>
      </c>
    </row>
    <row r="3" spans="1:3">
      <c r="A3" t="s">
        <v>3</v>
      </c>
      <c r="B3">
        <v>2022</v>
      </c>
      <c r="C3" s="1">
        <v>953190.34</v>
      </c>
    </row>
    <row r="4" spans="1:3">
      <c r="A4" t="s">
        <v>4</v>
      </c>
      <c r="B4">
        <v>2021</v>
      </c>
      <c r="C4" s="1">
        <v>2075460.15</v>
      </c>
    </row>
    <row r="5" spans="1:3">
      <c r="A5" t="s">
        <v>4</v>
      </c>
      <c r="B5">
        <v>2022</v>
      </c>
      <c r="C5" s="1">
        <v>2541840.9</v>
      </c>
    </row>
    <row r="6" spans="1:3">
      <c r="A6" t="s">
        <v>5</v>
      </c>
      <c r="B6">
        <v>2021</v>
      </c>
      <c r="C6" s="1">
        <v>778297.57</v>
      </c>
    </row>
    <row r="7" spans="1:3">
      <c r="A7" t="s">
        <v>5</v>
      </c>
      <c r="B7">
        <v>2022</v>
      </c>
      <c r="C7" s="1">
        <v>953190.34</v>
      </c>
    </row>
    <row r="8" spans="1:3">
      <c r="A8" t="s">
        <v>6</v>
      </c>
      <c r="B8">
        <v>2021</v>
      </c>
      <c r="C8" s="1">
        <v>778297.57</v>
      </c>
    </row>
    <row r="9" spans="1:3">
      <c r="A9" t="s">
        <v>6</v>
      </c>
      <c r="B9">
        <v>2022</v>
      </c>
      <c r="C9" s="1">
        <v>953190.34</v>
      </c>
    </row>
    <row r="10" spans="1:3">
      <c r="A10" t="s">
        <v>7</v>
      </c>
      <c r="B10">
        <v>2021</v>
      </c>
      <c r="C10" s="1">
        <v>1556595.12</v>
      </c>
    </row>
    <row r="11" spans="1:3">
      <c r="A11" t="s">
        <v>7</v>
      </c>
      <c r="B11">
        <v>2022</v>
      </c>
      <c r="C11" s="1">
        <v>1906380.69</v>
      </c>
    </row>
    <row r="12" spans="1:3">
      <c r="A12" t="s">
        <v>8</v>
      </c>
      <c r="B12">
        <v>2021</v>
      </c>
      <c r="C12" s="1">
        <v>778297.57</v>
      </c>
    </row>
    <row r="13" spans="1:3">
      <c r="A13" t="s">
        <v>8</v>
      </c>
      <c r="B13">
        <v>2022</v>
      </c>
      <c r="C13" s="1">
        <v>953190.34</v>
      </c>
    </row>
    <row r="14" spans="1:3">
      <c r="A14" t="s">
        <v>9</v>
      </c>
      <c r="B14">
        <v>2021</v>
      </c>
      <c r="C14" s="1">
        <v>1297162.6000000001</v>
      </c>
    </row>
    <row r="15" spans="1:3">
      <c r="A15" t="s">
        <v>9</v>
      </c>
      <c r="B15">
        <v>2022</v>
      </c>
      <c r="C15" s="1">
        <v>1588650.57</v>
      </c>
    </row>
    <row r="16" spans="1:3">
      <c r="A16" t="s">
        <v>10</v>
      </c>
      <c r="B16">
        <v>2021</v>
      </c>
      <c r="C16" s="1">
        <v>6612806.9900000002</v>
      </c>
    </row>
    <row r="17" spans="1:3">
      <c r="A17" t="s">
        <v>10</v>
      </c>
      <c r="B17">
        <v>2022</v>
      </c>
      <c r="C17" s="1">
        <v>8117331.2400000002</v>
      </c>
    </row>
    <row r="18" spans="1:3">
      <c r="A18" t="s">
        <v>11</v>
      </c>
      <c r="B18">
        <v>2021</v>
      </c>
      <c r="C18" s="1">
        <v>1037730.08</v>
      </c>
    </row>
    <row r="19" spans="1:3">
      <c r="A19" t="s">
        <v>11</v>
      </c>
      <c r="B19">
        <v>2022</v>
      </c>
      <c r="C19" s="1">
        <v>1270920.46</v>
      </c>
    </row>
    <row r="20" spans="1:3">
      <c r="A20" t="s">
        <v>12</v>
      </c>
      <c r="B20">
        <v>2021</v>
      </c>
      <c r="C20" s="1">
        <v>1037730.08</v>
      </c>
    </row>
    <row r="21" spans="1:3">
      <c r="A21" t="s">
        <v>12</v>
      </c>
      <c r="B21">
        <v>2022</v>
      </c>
      <c r="C21" s="1">
        <v>1270920.46</v>
      </c>
    </row>
    <row r="22" spans="1:3">
      <c r="A22" t="s">
        <v>13</v>
      </c>
      <c r="B22">
        <v>2021</v>
      </c>
      <c r="C22" s="1">
        <v>1556595.12</v>
      </c>
    </row>
    <row r="23" spans="1:3">
      <c r="A23" t="s">
        <v>13</v>
      </c>
      <c r="B23">
        <v>2022</v>
      </c>
      <c r="C23" s="1">
        <v>1906380.69</v>
      </c>
    </row>
    <row r="24" spans="1:3">
      <c r="A24" t="s">
        <v>14</v>
      </c>
      <c r="B24">
        <v>2021</v>
      </c>
      <c r="C24" s="1">
        <v>778297.57</v>
      </c>
    </row>
    <row r="25" spans="1:3">
      <c r="A25" t="s">
        <v>14</v>
      </c>
      <c r="B25">
        <v>2022</v>
      </c>
      <c r="C25" s="1">
        <v>953190.34</v>
      </c>
    </row>
    <row r="26" spans="1:3">
      <c r="A26" t="s">
        <v>15</v>
      </c>
      <c r="B26">
        <v>2021</v>
      </c>
      <c r="C26" s="1">
        <v>778297.57</v>
      </c>
    </row>
    <row r="27" spans="1:3">
      <c r="A27" t="s">
        <v>15</v>
      </c>
      <c r="B27">
        <v>2022</v>
      </c>
      <c r="C27" s="1">
        <v>953190.34</v>
      </c>
    </row>
    <row r="28" spans="1:3">
      <c r="A28" t="s">
        <v>16</v>
      </c>
      <c r="B28">
        <v>2021</v>
      </c>
      <c r="C28" s="1">
        <v>778297.57</v>
      </c>
    </row>
    <row r="29" spans="1:3">
      <c r="A29" t="s">
        <v>16</v>
      </c>
      <c r="B29">
        <v>2022</v>
      </c>
      <c r="C29" s="1">
        <v>953190.34</v>
      </c>
    </row>
    <row r="30" spans="1:3">
      <c r="A30" t="s">
        <v>17</v>
      </c>
      <c r="B30">
        <v>2021</v>
      </c>
      <c r="C30" s="1">
        <v>778297.57</v>
      </c>
    </row>
    <row r="31" spans="1:3">
      <c r="A31" t="s">
        <v>17</v>
      </c>
      <c r="B31">
        <v>2022</v>
      </c>
      <c r="C31" s="1">
        <v>953190.34</v>
      </c>
    </row>
    <row r="32" spans="1:3">
      <c r="A32" t="s">
        <v>18</v>
      </c>
      <c r="B32">
        <v>2021</v>
      </c>
      <c r="C32" s="1">
        <v>6612806.9900000002</v>
      </c>
    </row>
    <row r="33" spans="1:3">
      <c r="A33" t="s">
        <v>18</v>
      </c>
      <c r="B33">
        <v>2022</v>
      </c>
      <c r="C33" s="1">
        <v>8117331.2400000002</v>
      </c>
    </row>
    <row r="34" spans="1:3">
      <c r="A34" t="s">
        <v>19</v>
      </c>
      <c r="B34">
        <v>2021</v>
      </c>
      <c r="C34" s="1">
        <v>2075460.15</v>
      </c>
    </row>
    <row r="35" spans="1:3">
      <c r="A35" t="s">
        <v>19</v>
      </c>
      <c r="B35">
        <v>2022</v>
      </c>
      <c r="C35" s="1">
        <v>2541840.9</v>
      </c>
    </row>
    <row r="36" spans="1:3">
      <c r="A36" t="s">
        <v>20</v>
      </c>
      <c r="B36">
        <v>2021</v>
      </c>
      <c r="C36" s="1">
        <v>1297162.6000000001</v>
      </c>
    </row>
    <row r="37" spans="1:3">
      <c r="A37" t="s">
        <v>20</v>
      </c>
      <c r="B37">
        <v>2022</v>
      </c>
      <c r="C37" s="1">
        <v>1588650.57</v>
      </c>
    </row>
    <row r="38" spans="1:3">
      <c r="A38" t="s">
        <v>21</v>
      </c>
      <c r="B38">
        <v>2021</v>
      </c>
      <c r="C38" s="1">
        <v>778297.57</v>
      </c>
    </row>
    <row r="39" spans="1:3">
      <c r="A39" t="s">
        <v>21</v>
      </c>
      <c r="B39">
        <v>2022</v>
      </c>
      <c r="C39" s="1">
        <v>953190.34</v>
      </c>
    </row>
    <row r="40" spans="1:3">
      <c r="A40" t="s">
        <v>22</v>
      </c>
      <c r="B40">
        <v>2021</v>
      </c>
      <c r="C40" s="1">
        <v>778297.57</v>
      </c>
    </row>
    <row r="41" spans="1:3">
      <c r="A41" t="s">
        <v>22</v>
      </c>
      <c r="B41">
        <v>2022</v>
      </c>
      <c r="C41" s="1">
        <v>953190.34</v>
      </c>
    </row>
    <row r="42" spans="1:3">
      <c r="A42" t="s">
        <v>23</v>
      </c>
      <c r="B42">
        <v>2021</v>
      </c>
      <c r="C42" s="1">
        <v>778297.57</v>
      </c>
    </row>
    <row r="43" spans="1:3">
      <c r="A43" t="s">
        <v>23</v>
      </c>
      <c r="B43">
        <v>2022</v>
      </c>
      <c r="C43" s="1">
        <v>953190.34</v>
      </c>
    </row>
    <row r="44" spans="1:3">
      <c r="A44" t="s">
        <v>24</v>
      </c>
      <c r="B44">
        <v>2021</v>
      </c>
      <c r="C44" s="1">
        <v>1037730.08</v>
      </c>
    </row>
    <row r="45" spans="1:3">
      <c r="A45" t="s">
        <v>24</v>
      </c>
      <c r="B45">
        <v>2022</v>
      </c>
      <c r="C45" s="1">
        <v>1270920.46</v>
      </c>
    </row>
    <row r="46" spans="1:3">
      <c r="A46" t="s">
        <v>25</v>
      </c>
      <c r="B46">
        <v>2021</v>
      </c>
      <c r="C46" s="1">
        <v>778297.57</v>
      </c>
    </row>
    <row r="47" spans="1:3">
      <c r="A47" t="s">
        <v>25</v>
      </c>
      <c r="B47">
        <v>2022</v>
      </c>
      <c r="C47" s="1">
        <v>953190.34</v>
      </c>
    </row>
    <row r="48" spans="1:3">
      <c r="A48" t="s">
        <v>26</v>
      </c>
      <c r="B48">
        <v>2021</v>
      </c>
      <c r="C48" s="1">
        <v>778297.57</v>
      </c>
    </row>
    <row r="49" spans="1:3">
      <c r="A49" t="s">
        <v>26</v>
      </c>
      <c r="B49">
        <v>2022</v>
      </c>
      <c r="C49" s="1">
        <v>953190.34</v>
      </c>
    </row>
    <row r="50" spans="1:3">
      <c r="A50" t="s">
        <v>27</v>
      </c>
      <c r="B50">
        <v>2021</v>
      </c>
      <c r="C50" s="1">
        <v>2853757.69</v>
      </c>
    </row>
    <row r="51" spans="1:3">
      <c r="A51" t="s">
        <v>27</v>
      </c>
      <c r="B51">
        <v>2022</v>
      </c>
      <c r="C51" s="1">
        <v>3495031.21</v>
      </c>
    </row>
    <row r="52" spans="1:3">
      <c r="A52" t="s">
        <v>28</v>
      </c>
      <c r="B52">
        <v>2021</v>
      </c>
      <c r="C52" s="1">
        <v>778297.57</v>
      </c>
    </row>
    <row r="53" spans="1:3">
      <c r="A53" t="s">
        <v>28</v>
      </c>
      <c r="B53">
        <v>2022</v>
      </c>
      <c r="C53" s="1">
        <v>953190.34</v>
      </c>
    </row>
    <row r="54" spans="1:3">
      <c r="A54" t="s">
        <v>29</v>
      </c>
      <c r="B54">
        <v>2021</v>
      </c>
      <c r="C54" s="1">
        <v>1556595.12</v>
      </c>
    </row>
    <row r="55" spans="1:3">
      <c r="A55" t="s">
        <v>29</v>
      </c>
      <c r="B55">
        <v>2022</v>
      </c>
      <c r="C55" s="1">
        <v>1906380.69</v>
      </c>
    </row>
    <row r="56" spans="1:3">
      <c r="A56" t="s">
        <v>30</v>
      </c>
      <c r="B56">
        <v>2021</v>
      </c>
      <c r="C56" s="1">
        <v>2594325.17</v>
      </c>
    </row>
    <row r="57" spans="1:3">
      <c r="A57" t="s">
        <v>30</v>
      </c>
      <c r="B57">
        <v>2022</v>
      </c>
      <c r="C57" s="1">
        <v>3177301.12</v>
      </c>
    </row>
    <row r="58" spans="1:3">
      <c r="A58" t="s">
        <v>31</v>
      </c>
      <c r="B58">
        <v>2021</v>
      </c>
      <c r="C58" s="1">
        <v>778297.57</v>
      </c>
    </row>
    <row r="59" spans="1:3">
      <c r="A59" t="s">
        <v>31</v>
      </c>
      <c r="B59">
        <v>2022</v>
      </c>
      <c r="C59" s="1">
        <v>953190.34</v>
      </c>
    </row>
    <row r="60" spans="1:3">
      <c r="A60" t="s">
        <v>32</v>
      </c>
      <c r="B60">
        <v>2021</v>
      </c>
      <c r="C60" s="1">
        <v>1037730.08</v>
      </c>
    </row>
    <row r="61" spans="1:3">
      <c r="A61" t="s">
        <v>32</v>
      </c>
      <c r="B61">
        <v>2022</v>
      </c>
      <c r="C61" s="1">
        <v>1270920.46</v>
      </c>
    </row>
    <row r="62" spans="1:3">
      <c r="A62" t="s">
        <v>33</v>
      </c>
      <c r="B62">
        <v>2021</v>
      </c>
      <c r="C62" s="1">
        <v>1037730.08</v>
      </c>
    </row>
    <row r="63" spans="1:3">
      <c r="A63" t="s">
        <v>33</v>
      </c>
      <c r="B63">
        <v>2022</v>
      </c>
      <c r="C63" s="1">
        <v>1270920.46</v>
      </c>
    </row>
    <row r="64" spans="1:3">
      <c r="A64" t="s">
        <v>34</v>
      </c>
      <c r="B64">
        <v>2021</v>
      </c>
      <c r="C64" s="1">
        <v>778297.57</v>
      </c>
    </row>
    <row r="65" spans="1:3">
      <c r="A65" t="s">
        <v>34</v>
      </c>
      <c r="B65">
        <v>2022</v>
      </c>
      <c r="C65" s="1">
        <v>953190.34</v>
      </c>
    </row>
    <row r="66" spans="1:3">
      <c r="A66" t="s">
        <v>35</v>
      </c>
      <c r="B66">
        <v>2021</v>
      </c>
      <c r="C66" s="1">
        <v>778297.57</v>
      </c>
    </row>
    <row r="67" spans="1:3">
      <c r="A67" t="s">
        <v>35</v>
      </c>
      <c r="B67">
        <v>2022</v>
      </c>
      <c r="C67" s="1">
        <v>953190.34</v>
      </c>
    </row>
    <row r="68" spans="1:3">
      <c r="A68" t="s">
        <v>36</v>
      </c>
      <c r="B68">
        <v>2021</v>
      </c>
      <c r="C68" s="1">
        <v>2075460.15</v>
      </c>
    </row>
    <row r="69" spans="1:3">
      <c r="A69" t="s">
        <v>36</v>
      </c>
      <c r="B69">
        <v>2022</v>
      </c>
      <c r="C69" s="1">
        <v>2541840.9</v>
      </c>
    </row>
    <row r="70" spans="1:3">
      <c r="A70" t="s">
        <v>37</v>
      </c>
      <c r="B70">
        <v>2021</v>
      </c>
      <c r="C70" s="1">
        <v>778297.57</v>
      </c>
    </row>
    <row r="71" spans="1:3">
      <c r="A71" t="s">
        <v>37</v>
      </c>
      <c r="B71">
        <v>2022</v>
      </c>
      <c r="C71" s="1">
        <v>953190.34</v>
      </c>
    </row>
    <row r="72" spans="1:3">
      <c r="A72" t="s">
        <v>38</v>
      </c>
      <c r="B72">
        <v>2021</v>
      </c>
      <c r="C72" s="1">
        <v>778297.57</v>
      </c>
    </row>
    <row r="73" spans="1:3">
      <c r="A73" t="s">
        <v>38</v>
      </c>
      <c r="B73">
        <v>2022</v>
      </c>
      <c r="C73" s="1">
        <v>953190.34</v>
      </c>
    </row>
    <row r="74" spans="1:3">
      <c r="A74" t="s">
        <v>39</v>
      </c>
      <c r="B74">
        <v>2021</v>
      </c>
      <c r="C74" s="1">
        <v>778297.57</v>
      </c>
    </row>
    <row r="75" spans="1:3">
      <c r="A75" t="s">
        <v>39</v>
      </c>
      <c r="B75">
        <v>2022</v>
      </c>
      <c r="C75" s="1">
        <v>953190.34</v>
      </c>
    </row>
    <row r="76" spans="1:3">
      <c r="A76" t="s">
        <v>40</v>
      </c>
      <c r="B76">
        <v>2021</v>
      </c>
      <c r="C76" s="1">
        <v>1816027.62</v>
      </c>
    </row>
    <row r="77" spans="1:3">
      <c r="A77" t="s">
        <v>40</v>
      </c>
      <c r="B77">
        <v>2022</v>
      </c>
      <c r="C77" s="1">
        <v>2224110.79</v>
      </c>
    </row>
    <row r="78" spans="1:3">
      <c r="A78" t="s">
        <v>41</v>
      </c>
      <c r="B78">
        <v>2021</v>
      </c>
      <c r="C78" s="1">
        <v>778297.57</v>
      </c>
    </row>
    <row r="79" spans="1:3">
      <c r="A79" t="s">
        <v>41</v>
      </c>
      <c r="B79">
        <v>2022</v>
      </c>
      <c r="C79" s="1">
        <v>953190.34</v>
      </c>
    </row>
    <row r="80" spans="1:3">
      <c r="A80" t="s">
        <v>42</v>
      </c>
      <c r="B80">
        <v>2021</v>
      </c>
      <c r="C80" s="1">
        <v>1037730.08</v>
      </c>
    </row>
    <row r="81" spans="1:3">
      <c r="A81" t="s">
        <v>42</v>
      </c>
      <c r="B81">
        <v>2022</v>
      </c>
      <c r="C81" s="1">
        <v>1270920.46</v>
      </c>
    </row>
    <row r="82" spans="1:3">
      <c r="A82" t="s">
        <v>43</v>
      </c>
      <c r="B82">
        <v>2021</v>
      </c>
      <c r="C82" s="1">
        <v>1556595.12</v>
      </c>
    </row>
    <row r="83" spans="1:3">
      <c r="A83" t="s">
        <v>43</v>
      </c>
      <c r="B83">
        <v>2022</v>
      </c>
      <c r="C83" s="1">
        <v>2224110.79</v>
      </c>
    </row>
    <row r="84" spans="1:3">
      <c r="A84" t="s">
        <v>44</v>
      </c>
      <c r="B84">
        <v>2021</v>
      </c>
      <c r="C84" s="1">
        <v>778297.57</v>
      </c>
    </row>
    <row r="85" spans="1:3">
      <c r="A85" t="s">
        <v>44</v>
      </c>
      <c r="B85">
        <v>2022</v>
      </c>
      <c r="C85" s="1">
        <v>953190.34</v>
      </c>
    </row>
    <row r="86" spans="1:3">
      <c r="A86" t="s">
        <v>45</v>
      </c>
      <c r="B86">
        <v>2021</v>
      </c>
      <c r="C86" s="1">
        <v>1816027.62</v>
      </c>
    </row>
    <row r="87" spans="1:3">
      <c r="A87" t="s">
        <v>45</v>
      </c>
      <c r="B87">
        <v>2022</v>
      </c>
      <c r="C87" s="1">
        <v>2224110.79</v>
      </c>
    </row>
    <row r="88" spans="1:3">
      <c r="A88" t="s">
        <v>46</v>
      </c>
      <c r="B88">
        <v>2021</v>
      </c>
      <c r="C88" s="1">
        <v>1556595.12</v>
      </c>
    </row>
    <row r="89" spans="1:3">
      <c r="A89" t="s">
        <v>46</v>
      </c>
      <c r="B89">
        <v>2022</v>
      </c>
      <c r="C89" s="1">
        <v>1906380.69</v>
      </c>
    </row>
    <row r="90" spans="1:3">
      <c r="A90" t="s">
        <v>47</v>
      </c>
      <c r="B90">
        <v>2021</v>
      </c>
      <c r="C90" s="1">
        <v>6353374.46</v>
      </c>
    </row>
    <row r="91" spans="1:3">
      <c r="A91" t="s">
        <v>47</v>
      </c>
      <c r="B91">
        <v>2022</v>
      </c>
      <c r="C91" s="1">
        <v>7799601.0999999996</v>
      </c>
    </row>
    <row r="92" spans="1:3">
      <c r="A92" t="s">
        <v>48</v>
      </c>
      <c r="B92">
        <v>2021</v>
      </c>
      <c r="C92" s="1">
        <v>1037730.08</v>
      </c>
    </row>
    <row r="93" spans="1:3">
      <c r="A93" t="s">
        <v>48</v>
      </c>
      <c r="B93">
        <v>2022</v>
      </c>
      <c r="C93" s="1">
        <v>1270920.46</v>
      </c>
    </row>
    <row r="94" spans="1:3">
      <c r="A94" t="s">
        <v>49</v>
      </c>
      <c r="B94">
        <v>2021</v>
      </c>
      <c r="C94" s="1">
        <v>778297.57</v>
      </c>
    </row>
    <row r="95" spans="1:3">
      <c r="A95" t="s">
        <v>49</v>
      </c>
      <c r="B95">
        <v>2022</v>
      </c>
      <c r="C95" s="1">
        <v>953190.34</v>
      </c>
    </row>
    <row r="96" spans="1:3">
      <c r="A96" t="s">
        <v>50</v>
      </c>
      <c r="B96">
        <v>2021</v>
      </c>
      <c r="C96" s="1">
        <v>778297.57</v>
      </c>
    </row>
    <row r="97" spans="1:3">
      <c r="A97" t="s">
        <v>50</v>
      </c>
      <c r="B97">
        <v>2022</v>
      </c>
      <c r="C97" s="1">
        <v>953190.34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J8" sqref="J8"/>
    </sheetView>
  </sheetViews>
  <sheetFormatPr defaultRowHeight="15"/>
  <cols>
    <col min="2" max="2" width="21.5703125" customWidth="1"/>
    <col min="3" max="3" width="18.42578125" customWidth="1"/>
    <col min="4" max="4" width="34.140625" customWidth="1"/>
    <col min="5" max="5" width="20.85546875" customWidth="1"/>
    <col min="6" max="6" width="23" customWidth="1"/>
    <col min="7" max="7" width="36.140625" customWidth="1"/>
    <col min="8" max="8" width="9.140625" customWidth="1"/>
  </cols>
  <sheetData>
    <row r="1" spans="1:7" ht="15.75">
      <c r="A1" s="2" t="s">
        <v>0</v>
      </c>
      <c r="B1" s="2" t="s">
        <v>52</v>
      </c>
      <c r="C1" s="2" t="s">
        <v>54</v>
      </c>
      <c r="D1" s="2" t="s">
        <v>56</v>
      </c>
      <c r="E1" s="2" t="s">
        <v>55</v>
      </c>
      <c r="F1" s="2" t="s">
        <v>53</v>
      </c>
      <c r="G1" s="2" t="s">
        <v>57</v>
      </c>
    </row>
    <row r="2" spans="1:7" ht="15.75">
      <c r="A2" s="5" t="s">
        <v>3</v>
      </c>
      <c r="B2" s="6">
        <v>778297.57</v>
      </c>
      <c r="C2" s="7">
        <v>413208.67</v>
      </c>
      <c r="D2" s="7">
        <f>SUM(Tabela246[[#This Row],[FPM 2021]:[Estadual 2021]])</f>
        <v>1191506.24</v>
      </c>
      <c r="E2" s="7">
        <v>483867.67</v>
      </c>
      <c r="F2" s="6">
        <v>953190.34</v>
      </c>
      <c r="G2" s="7">
        <f>SUM(E2:F2)</f>
        <v>1437058.01</v>
      </c>
    </row>
    <row r="3" spans="1:7" ht="15.75">
      <c r="A3" s="5" t="s">
        <v>4</v>
      </c>
      <c r="B3" s="6">
        <v>2075460.15</v>
      </c>
      <c r="C3" s="7">
        <v>5207097.59</v>
      </c>
      <c r="D3" s="7">
        <f>SUM(Tabela246[[#This Row],[FPM 2021]:[Estadual 2021]])</f>
        <v>7282557.7400000002</v>
      </c>
      <c r="E3" s="7">
        <v>6216703.8099999996</v>
      </c>
      <c r="F3" s="6">
        <v>2541840.9</v>
      </c>
      <c r="G3" s="7">
        <f t="shared" ref="G3:G49" si="0">SUM(E3:F3)</f>
        <v>8758544.709999999</v>
      </c>
    </row>
    <row r="4" spans="1:7" ht="15.75">
      <c r="A4" s="5" t="s">
        <v>5</v>
      </c>
      <c r="B4" s="6">
        <v>778297.57</v>
      </c>
      <c r="C4" s="7">
        <v>809769.04</v>
      </c>
      <c r="D4" s="7">
        <f>SUM(Tabela246[[#This Row],[FPM 2021]:[Estadual 2021]])</f>
        <v>1588066.6099999999</v>
      </c>
      <c r="E4" s="7">
        <v>963382.22</v>
      </c>
      <c r="F4" s="6">
        <v>953190.34</v>
      </c>
      <c r="G4" s="7">
        <f t="shared" si="0"/>
        <v>1916572.56</v>
      </c>
    </row>
    <row r="5" spans="1:7" ht="15.75">
      <c r="A5" s="5" t="s">
        <v>6</v>
      </c>
      <c r="B5" s="6">
        <v>778297.57</v>
      </c>
      <c r="C5" s="7">
        <v>720215.04000000004</v>
      </c>
      <c r="D5" s="7">
        <f>SUM(Tabela246[[#This Row],[FPM 2021]:[Estadual 2021]])</f>
        <v>1498512.6099999999</v>
      </c>
      <c r="E5" s="7">
        <v>876294.63</v>
      </c>
      <c r="F5" s="6">
        <v>953190.34</v>
      </c>
      <c r="G5" s="7">
        <f t="shared" si="0"/>
        <v>1829484.97</v>
      </c>
    </row>
    <row r="6" spans="1:7" ht="15.75">
      <c r="A6" s="5" t="s">
        <v>7</v>
      </c>
      <c r="B6" s="6">
        <v>1556595.12</v>
      </c>
      <c r="C6" s="7">
        <v>4109803.55</v>
      </c>
      <c r="D6" s="7">
        <f>SUM(Tabela246[[#This Row],[FPM 2021]:[Estadual 2021]])</f>
        <v>5666398.6699999999</v>
      </c>
      <c r="E6" s="7">
        <v>5036221.53</v>
      </c>
      <c r="F6" s="6">
        <v>1906380.69</v>
      </c>
      <c r="G6" s="7">
        <f t="shared" si="0"/>
        <v>6942602.2200000007</v>
      </c>
    </row>
    <row r="7" spans="1:7" ht="15.75">
      <c r="A7" s="5" t="s">
        <v>8</v>
      </c>
      <c r="B7" s="6">
        <v>778297.57</v>
      </c>
      <c r="C7" s="7">
        <v>661717.18999999994</v>
      </c>
      <c r="D7" s="7">
        <f>SUM(Tabela246[[#This Row],[FPM 2021]:[Estadual 2021]])</f>
        <v>1440014.7599999998</v>
      </c>
      <c r="E7" s="7">
        <v>825296</v>
      </c>
      <c r="F7" s="6">
        <v>953190.34</v>
      </c>
      <c r="G7" s="7">
        <f t="shared" si="0"/>
        <v>1778486.3399999999</v>
      </c>
    </row>
    <row r="8" spans="1:7" ht="15.75">
      <c r="A8" s="5" t="s">
        <v>9</v>
      </c>
      <c r="B8" s="6">
        <v>1297162.6000000001</v>
      </c>
      <c r="C8" s="7">
        <v>2267675.75</v>
      </c>
      <c r="D8" s="7">
        <f>SUM(Tabela246[[#This Row],[FPM 2021]:[Estadual 2021]])</f>
        <v>3564838.35</v>
      </c>
      <c r="E8" s="7">
        <v>2717695.2</v>
      </c>
      <c r="F8" s="6">
        <v>1588650.57</v>
      </c>
      <c r="G8" s="7">
        <f t="shared" si="0"/>
        <v>4306345.7700000005</v>
      </c>
    </row>
    <row r="9" spans="1:7" ht="15.75">
      <c r="A9" s="5" t="s">
        <v>10</v>
      </c>
      <c r="B9" s="6">
        <v>6612806.9900000002</v>
      </c>
      <c r="C9" s="7">
        <v>40092464.460000001</v>
      </c>
      <c r="D9" s="7">
        <f>SUM(Tabela246[[#This Row],[FPM 2021]:[Estadual 2021]])</f>
        <v>46705271.450000003</v>
      </c>
      <c r="E9" s="7">
        <v>49534924.850000001</v>
      </c>
      <c r="F9" s="6">
        <v>8117331.2400000002</v>
      </c>
      <c r="G9" s="7">
        <f t="shared" si="0"/>
        <v>57652256.090000004</v>
      </c>
    </row>
    <row r="10" spans="1:7" ht="15.75">
      <c r="A10" s="5" t="s">
        <v>11</v>
      </c>
      <c r="B10" s="6">
        <v>1037730.08</v>
      </c>
      <c r="C10" s="7">
        <v>1170165.8999999999</v>
      </c>
      <c r="D10" s="7">
        <f>SUM(Tabela246[[#This Row],[FPM 2021]:[Estadual 2021]])</f>
        <v>2207895.98</v>
      </c>
      <c r="E10" s="7">
        <v>1430870.88</v>
      </c>
      <c r="F10" s="6">
        <v>1270920.46</v>
      </c>
      <c r="G10" s="7">
        <f t="shared" si="0"/>
        <v>2701791.34</v>
      </c>
    </row>
    <row r="11" spans="1:7" ht="15.75">
      <c r="A11" s="5" t="s">
        <v>12</v>
      </c>
      <c r="B11" s="6">
        <v>1037730.08</v>
      </c>
      <c r="C11" s="7">
        <v>2295539.48</v>
      </c>
      <c r="D11" s="7">
        <f>SUM(Tabela246[[#This Row],[FPM 2021]:[Estadual 2021]])</f>
        <v>3333269.56</v>
      </c>
      <c r="E11" s="7">
        <v>2708719.9</v>
      </c>
      <c r="F11" s="6">
        <v>1270920.46</v>
      </c>
      <c r="G11" s="7">
        <f t="shared" si="0"/>
        <v>3979640.36</v>
      </c>
    </row>
    <row r="12" spans="1:7" ht="15.75">
      <c r="A12" s="5" t="s">
        <v>13</v>
      </c>
      <c r="B12" s="6">
        <v>1556595.12</v>
      </c>
      <c r="C12" s="7">
        <v>2851467.7</v>
      </c>
      <c r="D12" s="7">
        <f>SUM(Tabela246[[#This Row],[FPM 2021]:[Estadual 2021]])</f>
        <v>4408062.82</v>
      </c>
      <c r="E12" s="7">
        <v>3746776.52</v>
      </c>
      <c r="F12" s="6">
        <v>1906380.69</v>
      </c>
      <c r="G12" s="7">
        <f t="shared" si="0"/>
        <v>5653157.21</v>
      </c>
    </row>
    <row r="13" spans="1:7" ht="15.75">
      <c r="A13" s="5" t="s">
        <v>14</v>
      </c>
      <c r="B13" s="6">
        <v>778297.57</v>
      </c>
      <c r="C13" s="7">
        <v>261113.91</v>
      </c>
      <c r="D13" s="7">
        <f>SUM(Tabela246[[#This Row],[FPM 2021]:[Estadual 2021]])</f>
        <v>1039411.48</v>
      </c>
      <c r="E13" s="7">
        <v>321167.51</v>
      </c>
      <c r="F13" s="6">
        <v>953190.34</v>
      </c>
      <c r="G13" s="7">
        <f t="shared" si="0"/>
        <v>1274357.8500000001</v>
      </c>
    </row>
    <row r="14" spans="1:7" ht="15.75">
      <c r="A14" s="5" t="s">
        <v>15</v>
      </c>
      <c r="B14" s="6">
        <v>778297.57</v>
      </c>
      <c r="C14" s="7">
        <v>529809.74</v>
      </c>
      <c r="D14" s="7">
        <f>SUM(Tabela246[[#This Row],[FPM 2021]:[Estadual 2021]])</f>
        <v>1308107.31</v>
      </c>
      <c r="E14" s="7">
        <v>607341.05000000005</v>
      </c>
      <c r="F14" s="6">
        <v>953190.34</v>
      </c>
      <c r="G14" s="7">
        <f t="shared" si="0"/>
        <v>1560531.3900000001</v>
      </c>
    </row>
    <row r="15" spans="1:7" ht="15.75">
      <c r="A15" s="5" t="s">
        <v>16</v>
      </c>
      <c r="B15" s="6">
        <v>778297.57</v>
      </c>
      <c r="C15" s="7">
        <v>1077498</v>
      </c>
      <c r="D15" s="7">
        <f>SUM(Tabela246[[#This Row],[FPM 2021]:[Estadual 2021]])</f>
        <v>1855795.5699999998</v>
      </c>
      <c r="E15" s="7">
        <v>1426222.76</v>
      </c>
      <c r="F15" s="6">
        <v>953190.34</v>
      </c>
      <c r="G15" s="7">
        <f t="shared" si="0"/>
        <v>2379413.1</v>
      </c>
    </row>
    <row r="16" spans="1:7" ht="15.75">
      <c r="A16" s="5" t="s">
        <v>17</v>
      </c>
      <c r="B16" s="6">
        <v>778297.57</v>
      </c>
      <c r="C16" s="7">
        <v>1270574.93</v>
      </c>
      <c r="D16" s="7">
        <f>SUM(Tabela246[[#This Row],[FPM 2021]:[Estadual 2021]])</f>
        <v>2048872.5</v>
      </c>
      <c r="E16" s="7">
        <v>1577863.23</v>
      </c>
      <c r="F16" s="6">
        <v>953190.34</v>
      </c>
      <c r="G16" s="7">
        <f t="shared" si="0"/>
        <v>2531053.5699999998</v>
      </c>
    </row>
    <row r="17" spans="1:7" ht="15.75">
      <c r="A17" s="5" t="s">
        <v>18</v>
      </c>
      <c r="B17" s="6">
        <v>6612806.9900000002</v>
      </c>
      <c r="C17" s="7">
        <v>28581889.989999998</v>
      </c>
      <c r="D17" s="7">
        <f>SUM(Tabela246[[#This Row],[FPM 2021]:[Estadual 2021]])</f>
        <v>35194696.979999997</v>
      </c>
      <c r="E17" s="7">
        <v>32367109.43</v>
      </c>
      <c r="F17" s="6">
        <v>8117331.2400000002</v>
      </c>
      <c r="G17" s="7">
        <f t="shared" si="0"/>
        <v>40484440.670000002</v>
      </c>
    </row>
    <row r="18" spans="1:7" ht="15.75">
      <c r="A18" s="5" t="s">
        <v>19</v>
      </c>
      <c r="B18" s="6">
        <v>2075460.15</v>
      </c>
      <c r="C18" s="7">
        <v>2842374.98</v>
      </c>
      <c r="D18" s="7">
        <f>SUM(Tabela246[[#This Row],[FPM 2021]:[Estadual 2021]])</f>
        <v>4917835.13</v>
      </c>
      <c r="E18" s="7">
        <v>3447034.65</v>
      </c>
      <c r="F18" s="6">
        <v>2541840.9</v>
      </c>
      <c r="G18" s="7">
        <f t="shared" si="0"/>
        <v>5988875.5499999998</v>
      </c>
    </row>
    <row r="19" spans="1:7" ht="15.75">
      <c r="A19" s="5" t="s">
        <v>20</v>
      </c>
      <c r="B19" s="6">
        <v>1297162.6000000001</v>
      </c>
      <c r="C19" s="7">
        <v>1825137.47</v>
      </c>
      <c r="D19" s="7">
        <f>SUM(Tabela246[[#This Row],[FPM 2021]:[Estadual 2021]])</f>
        <v>3122300.0700000003</v>
      </c>
      <c r="E19" s="7">
        <v>2277459.73</v>
      </c>
      <c r="F19" s="6">
        <v>1588650.57</v>
      </c>
      <c r="G19" s="7">
        <f t="shared" si="0"/>
        <v>3866110.3</v>
      </c>
    </row>
    <row r="20" spans="1:7" ht="15.75">
      <c r="A20" s="5" t="s">
        <v>21</v>
      </c>
      <c r="B20" s="6">
        <v>778297.57</v>
      </c>
      <c r="C20" s="7">
        <v>488396.21</v>
      </c>
      <c r="D20" s="7">
        <f>SUM(Tabela246[[#This Row],[FPM 2021]:[Estadual 2021]])</f>
        <v>1266693.78</v>
      </c>
      <c r="E20" s="7">
        <v>622430.36</v>
      </c>
      <c r="F20" s="6">
        <v>953190.34</v>
      </c>
      <c r="G20" s="7">
        <f t="shared" si="0"/>
        <v>1575620.7</v>
      </c>
    </row>
    <row r="21" spans="1:7" ht="15.75">
      <c r="A21" s="5" t="s">
        <v>22</v>
      </c>
      <c r="B21" s="6">
        <v>778297.57</v>
      </c>
      <c r="C21" s="7">
        <v>253273.33</v>
      </c>
      <c r="D21" s="7">
        <f>SUM(Tabela246[[#This Row],[FPM 2021]:[Estadual 2021]])</f>
        <v>1031570.8999999999</v>
      </c>
      <c r="E21" s="7">
        <v>291721.65999999997</v>
      </c>
      <c r="F21" s="6">
        <v>953190.34</v>
      </c>
      <c r="G21" s="7">
        <f t="shared" si="0"/>
        <v>1244912</v>
      </c>
    </row>
    <row r="22" spans="1:7" ht="15.75">
      <c r="A22" s="5" t="s">
        <v>23</v>
      </c>
      <c r="B22" s="6">
        <v>778297.57</v>
      </c>
      <c r="C22" s="7">
        <v>362108.08</v>
      </c>
      <c r="D22" s="7">
        <f>SUM(Tabela246[[#This Row],[FPM 2021]:[Estadual 2021]])</f>
        <v>1140405.6499999999</v>
      </c>
      <c r="E22" s="7">
        <v>434648.18</v>
      </c>
      <c r="F22" s="6">
        <v>953190.34</v>
      </c>
      <c r="G22" s="7">
        <f t="shared" si="0"/>
        <v>1387838.52</v>
      </c>
    </row>
    <row r="23" spans="1:7" ht="15.75">
      <c r="A23" s="5" t="s">
        <v>24</v>
      </c>
      <c r="B23" s="6">
        <v>1037730.08</v>
      </c>
      <c r="C23" s="7">
        <v>1484459.28</v>
      </c>
      <c r="D23" s="7">
        <f>SUM(Tabela246[[#This Row],[FPM 2021]:[Estadual 2021]])</f>
        <v>2522189.36</v>
      </c>
      <c r="E23" s="7">
        <v>2028170.8</v>
      </c>
      <c r="F23" s="6">
        <v>1270920.46</v>
      </c>
      <c r="G23" s="7">
        <f t="shared" si="0"/>
        <v>3299091.26</v>
      </c>
    </row>
    <row r="24" spans="1:7" ht="15.75">
      <c r="A24" s="5" t="s">
        <v>25</v>
      </c>
      <c r="B24" s="6">
        <v>778297.57</v>
      </c>
      <c r="C24" s="7">
        <v>1318170.76</v>
      </c>
      <c r="D24" s="7">
        <f>SUM(Tabela246[[#This Row],[FPM 2021]:[Estadual 2021]])</f>
        <v>2096468.33</v>
      </c>
      <c r="E24" s="7">
        <v>1612642.6</v>
      </c>
      <c r="F24" s="6">
        <v>953190.34</v>
      </c>
      <c r="G24" s="7">
        <f t="shared" si="0"/>
        <v>2565832.94</v>
      </c>
    </row>
    <row r="25" spans="1:7" ht="15.75">
      <c r="A25" s="5" t="s">
        <v>26</v>
      </c>
      <c r="B25" s="6">
        <v>778297.57</v>
      </c>
      <c r="C25" s="7">
        <v>628984.81000000006</v>
      </c>
      <c r="D25" s="7">
        <f>SUM(Tabela246[[#This Row],[FPM 2021]:[Estadual 2021]])</f>
        <v>1407282.38</v>
      </c>
      <c r="E25" s="7">
        <v>724820.89</v>
      </c>
      <c r="F25" s="6">
        <v>953190.34</v>
      </c>
      <c r="G25" s="7">
        <f t="shared" si="0"/>
        <v>1678011.23</v>
      </c>
    </row>
    <row r="26" spans="1:7" ht="15.75">
      <c r="A26" s="5" t="s">
        <v>27</v>
      </c>
      <c r="B26" s="6">
        <v>2853757.69</v>
      </c>
      <c r="C26" s="7">
        <v>8592158.2400000002</v>
      </c>
      <c r="D26" s="7">
        <f>SUM(Tabela246[[#This Row],[FPM 2021]:[Estadual 2021]])</f>
        <v>11445915.93</v>
      </c>
      <c r="E26" s="7">
        <v>10727842.51</v>
      </c>
      <c r="F26" s="6">
        <v>3495031.21</v>
      </c>
      <c r="G26" s="7">
        <f t="shared" si="0"/>
        <v>14222873.719999999</v>
      </c>
    </row>
    <row r="27" spans="1:7" ht="15.75">
      <c r="A27" s="5" t="s">
        <v>28</v>
      </c>
      <c r="B27" s="6">
        <v>778297.57</v>
      </c>
      <c r="C27" s="7">
        <v>1855861.44</v>
      </c>
      <c r="D27" s="7">
        <f>SUM(Tabela246[[#This Row],[FPM 2021]:[Estadual 2021]])</f>
        <v>2634159.0099999998</v>
      </c>
      <c r="E27" s="7">
        <v>2121460.98</v>
      </c>
      <c r="F27" s="6">
        <v>953190.34</v>
      </c>
      <c r="G27" s="7">
        <f t="shared" si="0"/>
        <v>3074651.32</v>
      </c>
    </row>
    <row r="28" spans="1:7" ht="15.75">
      <c r="A28" s="5" t="s">
        <v>29</v>
      </c>
      <c r="B28" s="6">
        <v>1556595.12</v>
      </c>
      <c r="C28" s="7">
        <v>3451516.52</v>
      </c>
      <c r="D28" s="7">
        <f>SUM(Tabela246[[#This Row],[FPM 2021]:[Estadual 2021]])</f>
        <v>5008111.6400000006</v>
      </c>
      <c r="E28" s="7">
        <v>4415447.1500000004</v>
      </c>
      <c r="F28" s="6">
        <v>1906380.69</v>
      </c>
      <c r="G28" s="7">
        <f t="shared" si="0"/>
        <v>6321827.8399999999</v>
      </c>
    </row>
    <row r="29" spans="1:7" ht="15.75">
      <c r="A29" s="5" t="s">
        <v>30</v>
      </c>
      <c r="B29" s="6">
        <v>2594325.17</v>
      </c>
      <c r="C29" s="7">
        <v>6567849.6900000004</v>
      </c>
      <c r="D29" s="7">
        <f>SUM(Tabela246[[#This Row],[FPM 2021]:[Estadual 2021]])</f>
        <v>9162174.8599999994</v>
      </c>
      <c r="E29" s="7">
        <v>8665445.8300000001</v>
      </c>
      <c r="F29" s="6">
        <v>3177301.12</v>
      </c>
      <c r="G29" s="7">
        <f t="shared" si="0"/>
        <v>11842746.949999999</v>
      </c>
    </row>
    <row r="30" spans="1:7" ht="15.75">
      <c r="A30" s="5" t="s">
        <v>31</v>
      </c>
      <c r="B30" s="6">
        <v>778297.57</v>
      </c>
      <c r="C30" s="7">
        <v>1182621.23</v>
      </c>
      <c r="D30" s="7">
        <f>SUM(Tabela246[[#This Row],[FPM 2021]:[Estadual 2021]])</f>
        <v>1960918.7999999998</v>
      </c>
      <c r="E30" s="7">
        <v>1516007.09</v>
      </c>
      <c r="F30" s="6">
        <v>953190.34</v>
      </c>
      <c r="G30" s="7">
        <f t="shared" si="0"/>
        <v>2469197.4300000002</v>
      </c>
    </row>
    <row r="31" spans="1:7" ht="15.75">
      <c r="A31" s="5" t="s">
        <v>32</v>
      </c>
      <c r="B31" s="6">
        <v>1037730.08</v>
      </c>
      <c r="C31" s="7">
        <v>1939667.23</v>
      </c>
      <c r="D31" s="7">
        <f>SUM(Tabela246[[#This Row],[FPM 2021]:[Estadual 2021]])</f>
        <v>2977397.31</v>
      </c>
      <c r="E31" s="7">
        <v>2508542.52</v>
      </c>
      <c r="F31" s="6">
        <v>1270920.46</v>
      </c>
      <c r="G31" s="7">
        <f t="shared" si="0"/>
        <v>3779462.98</v>
      </c>
    </row>
    <row r="32" spans="1:7" ht="15.75">
      <c r="A32" s="5" t="s">
        <v>33</v>
      </c>
      <c r="B32" s="6">
        <v>1037730.08</v>
      </c>
      <c r="C32" s="7">
        <v>2454155.2799999998</v>
      </c>
      <c r="D32" s="7">
        <f>SUM(Tabela246[[#This Row],[FPM 2021]:[Estadual 2021]])</f>
        <v>3491885.36</v>
      </c>
      <c r="E32" s="7">
        <v>2993254.51</v>
      </c>
      <c r="F32" s="6">
        <v>1270920.46</v>
      </c>
      <c r="G32" s="7">
        <f t="shared" si="0"/>
        <v>4264174.97</v>
      </c>
    </row>
    <row r="33" spans="1:7" ht="15.75">
      <c r="A33" s="5" t="s">
        <v>34</v>
      </c>
      <c r="B33" s="6">
        <v>778297.57</v>
      </c>
      <c r="C33" s="7">
        <v>2162107.21</v>
      </c>
      <c r="D33" s="7">
        <f>SUM(Tabela246[[#This Row],[FPM 2021]:[Estadual 2021]])</f>
        <v>2940404.78</v>
      </c>
      <c r="E33" s="7">
        <v>2663004.59</v>
      </c>
      <c r="F33" s="6">
        <v>953190.34</v>
      </c>
      <c r="G33" s="7">
        <f t="shared" si="0"/>
        <v>3616194.9299999997</v>
      </c>
    </row>
    <row r="34" spans="1:7" ht="15.75">
      <c r="A34" s="5" t="s">
        <v>35</v>
      </c>
      <c r="B34" s="6">
        <v>778297.57</v>
      </c>
      <c r="C34" s="7">
        <v>904515.47</v>
      </c>
      <c r="D34" s="7">
        <f>SUM(Tabela246[[#This Row],[FPM 2021]:[Estadual 2021]])</f>
        <v>1682813.04</v>
      </c>
      <c r="E34" s="7">
        <v>1112202.71</v>
      </c>
      <c r="F34" s="6">
        <v>953190.34</v>
      </c>
      <c r="G34" s="7">
        <f t="shared" si="0"/>
        <v>2065393.0499999998</v>
      </c>
    </row>
    <row r="35" spans="1:7" ht="15.75">
      <c r="A35" s="5" t="s">
        <v>36</v>
      </c>
      <c r="B35" s="6">
        <v>2075460.15</v>
      </c>
      <c r="C35" s="7">
        <v>7324251.8300000001</v>
      </c>
      <c r="D35" s="7">
        <f>SUM(Tabela246[[#This Row],[FPM 2021]:[Estadual 2021]])</f>
        <v>9399711.9800000004</v>
      </c>
      <c r="E35" s="7">
        <v>9984689.8900000006</v>
      </c>
      <c r="F35" s="6">
        <v>2541840.9</v>
      </c>
      <c r="G35" s="7">
        <f t="shared" si="0"/>
        <v>12526530.790000001</v>
      </c>
    </row>
    <row r="36" spans="1:7" ht="15.75">
      <c r="A36" s="5" t="s">
        <v>37</v>
      </c>
      <c r="B36" s="6">
        <v>778297.57</v>
      </c>
      <c r="C36" s="7">
        <v>979012.81</v>
      </c>
      <c r="D36" s="7">
        <f>SUM(Tabela246[[#This Row],[FPM 2021]:[Estadual 2021]])</f>
        <v>1757310.38</v>
      </c>
      <c r="E36" s="7">
        <v>1245952.67</v>
      </c>
      <c r="F36" s="6">
        <v>953190.34</v>
      </c>
      <c r="G36" s="7">
        <f t="shared" si="0"/>
        <v>2199143.0099999998</v>
      </c>
    </row>
    <row r="37" spans="1:7" ht="15.75">
      <c r="A37" s="5" t="s">
        <v>38</v>
      </c>
      <c r="B37" s="6">
        <v>778297.57</v>
      </c>
      <c r="C37" s="7">
        <v>1236773.3799999999</v>
      </c>
      <c r="D37" s="7">
        <f>SUM(Tabela246[[#This Row],[FPM 2021]:[Estadual 2021]])</f>
        <v>2015070.9499999997</v>
      </c>
      <c r="E37" s="7">
        <v>1572827.73</v>
      </c>
      <c r="F37" s="6">
        <v>953190.34</v>
      </c>
      <c r="G37" s="7">
        <f t="shared" si="0"/>
        <v>2526018.0699999998</v>
      </c>
    </row>
    <row r="38" spans="1:7" ht="15.75">
      <c r="A38" s="5" t="s">
        <v>39</v>
      </c>
      <c r="B38" s="6">
        <v>778297.57</v>
      </c>
      <c r="C38" s="7">
        <v>413625.74</v>
      </c>
      <c r="D38" s="7">
        <f>SUM(Tabela246[[#This Row],[FPM 2021]:[Estadual 2021]])</f>
        <v>1191923.31</v>
      </c>
      <c r="E38" s="7">
        <v>475933.32</v>
      </c>
      <c r="F38" s="6">
        <v>953190.34</v>
      </c>
      <c r="G38" s="7">
        <f t="shared" si="0"/>
        <v>1429123.66</v>
      </c>
    </row>
    <row r="39" spans="1:7" ht="15.75">
      <c r="A39" s="5" t="s">
        <v>40</v>
      </c>
      <c r="B39" s="6">
        <v>1816027.62</v>
      </c>
      <c r="C39" s="7">
        <v>3891815.91</v>
      </c>
      <c r="D39" s="7">
        <f>SUM(Tabela246[[#This Row],[FPM 2021]:[Estadual 2021]])</f>
        <v>5707843.5300000003</v>
      </c>
      <c r="E39" s="7">
        <v>4842066.42</v>
      </c>
      <c r="F39" s="6">
        <v>2224110.79</v>
      </c>
      <c r="G39" s="7">
        <f t="shared" si="0"/>
        <v>7066177.21</v>
      </c>
    </row>
    <row r="40" spans="1:7" ht="15.75">
      <c r="A40" s="5" t="s">
        <v>41</v>
      </c>
      <c r="B40" s="6">
        <v>778297.57</v>
      </c>
      <c r="C40" s="7">
        <v>560933.81999999995</v>
      </c>
      <c r="D40" s="7">
        <f>SUM(Tabela246[[#This Row],[FPM 2021]:[Estadual 2021]])</f>
        <v>1339231.3899999999</v>
      </c>
      <c r="E40" s="7">
        <v>691042.13</v>
      </c>
      <c r="F40" s="6">
        <v>953190.34</v>
      </c>
      <c r="G40" s="7">
        <f t="shared" si="0"/>
        <v>1644232.47</v>
      </c>
    </row>
    <row r="41" spans="1:7" ht="15.75">
      <c r="A41" s="5" t="s">
        <v>42</v>
      </c>
      <c r="B41" s="6">
        <v>1037730.08</v>
      </c>
      <c r="C41" s="7">
        <v>1319088.8</v>
      </c>
      <c r="D41" s="7">
        <f>SUM(Tabela246[[#This Row],[FPM 2021]:[Estadual 2021]])</f>
        <v>2356818.88</v>
      </c>
      <c r="E41" s="7">
        <v>1616854.73</v>
      </c>
      <c r="F41" s="6">
        <v>1270920.46</v>
      </c>
      <c r="G41" s="7">
        <f t="shared" si="0"/>
        <v>2887775.19</v>
      </c>
    </row>
    <row r="42" spans="1:7" ht="15.75">
      <c r="A42" s="5" t="s">
        <v>43</v>
      </c>
      <c r="B42" s="6">
        <v>1556595.12</v>
      </c>
      <c r="C42" s="7">
        <v>2166872.04</v>
      </c>
      <c r="D42" s="7">
        <f>SUM(Tabela246[[#This Row],[FPM 2021]:[Estadual 2021]])</f>
        <v>3723467.16</v>
      </c>
      <c r="E42" s="7">
        <v>2592672.9300000002</v>
      </c>
      <c r="F42" s="6">
        <v>2224110.79</v>
      </c>
      <c r="G42" s="7">
        <f t="shared" si="0"/>
        <v>4816783.7200000007</v>
      </c>
    </row>
    <row r="43" spans="1:7" ht="15.75">
      <c r="A43" s="5" t="s">
        <v>44</v>
      </c>
      <c r="B43" s="6">
        <v>778297.57</v>
      </c>
      <c r="C43" s="7">
        <v>379284.49</v>
      </c>
      <c r="D43" s="7">
        <f>SUM(Tabela246[[#This Row],[FPM 2021]:[Estadual 2021]])</f>
        <v>1157582.06</v>
      </c>
      <c r="E43" s="7">
        <v>430587.29</v>
      </c>
      <c r="F43" s="6">
        <v>953190.34</v>
      </c>
      <c r="G43" s="7">
        <f t="shared" si="0"/>
        <v>1383777.63</v>
      </c>
    </row>
    <row r="44" spans="1:7" ht="15.75">
      <c r="A44" s="5" t="s">
        <v>45</v>
      </c>
      <c r="B44" s="6">
        <v>1816027.62</v>
      </c>
      <c r="C44" s="7">
        <v>4086422.58</v>
      </c>
      <c r="D44" s="7">
        <f>SUM(Tabela246[[#This Row],[FPM 2021]:[Estadual 2021]])</f>
        <v>5902450.2000000002</v>
      </c>
      <c r="E44" s="7">
        <v>5267957.78</v>
      </c>
      <c r="F44" s="6">
        <v>2224110.79</v>
      </c>
      <c r="G44" s="7">
        <f t="shared" si="0"/>
        <v>7492068.5700000003</v>
      </c>
    </row>
    <row r="45" spans="1:7" ht="15.75">
      <c r="A45" s="5" t="s">
        <v>46</v>
      </c>
      <c r="B45" s="6">
        <v>1556595.12</v>
      </c>
      <c r="C45" s="7">
        <v>2388903.66</v>
      </c>
      <c r="D45" s="7">
        <f>SUM(Tabela246[[#This Row],[FPM 2021]:[Estadual 2021]])</f>
        <v>3945498.7800000003</v>
      </c>
      <c r="E45" s="7">
        <v>2950007.43</v>
      </c>
      <c r="F45" s="6">
        <v>1906380.69</v>
      </c>
      <c r="G45" s="7">
        <f t="shared" si="0"/>
        <v>4856388.12</v>
      </c>
    </row>
    <row r="46" spans="1:7" ht="15.75">
      <c r="A46" s="5" t="s">
        <v>47</v>
      </c>
      <c r="B46" s="6">
        <v>6353374.46</v>
      </c>
      <c r="C46" s="7">
        <v>21034766.670000002</v>
      </c>
      <c r="D46" s="7">
        <f>SUM(Tabela246[[#This Row],[FPM 2021]:[Estadual 2021]])</f>
        <v>27388141.130000003</v>
      </c>
      <c r="E46" s="7">
        <v>27155423.77</v>
      </c>
      <c r="F46" s="6">
        <v>7799601.0999999996</v>
      </c>
      <c r="G46" s="7">
        <f t="shared" si="0"/>
        <v>34955024.869999997</v>
      </c>
    </row>
    <row r="47" spans="1:7" ht="15.75">
      <c r="A47" s="5" t="s">
        <v>48</v>
      </c>
      <c r="B47" s="6">
        <v>1037730.08</v>
      </c>
      <c r="C47" s="7">
        <v>1808438.07</v>
      </c>
      <c r="D47" s="7">
        <f>SUM(Tabela246[[#This Row],[FPM 2021]:[Estadual 2021]])</f>
        <v>2846168.15</v>
      </c>
      <c r="E47" s="7">
        <v>2252104.44</v>
      </c>
      <c r="F47" s="6">
        <v>1270920.46</v>
      </c>
      <c r="G47" s="7">
        <f t="shared" si="0"/>
        <v>3523024.9</v>
      </c>
    </row>
    <row r="48" spans="1:7" ht="15.75">
      <c r="A48" s="5" t="s">
        <v>49</v>
      </c>
      <c r="B48" s="6">
        <v>778297.57</v>
      </c>
      <c r="C48" s="7">
        <v>1701805.61</v>
      </c>
      <c r="D48" s="7">
        <f>SUM(Tabela246[[#This Row],[FPM 2021]:[Estadual 2021]])</f>
        <v>2480103.1800000002</v>
      </c>
      <c r="E48" s="7">
        <v>2134592.9900000002</v>
      </c>
      <c r="F48" s="6">
        <v>953190.34</v>
      </c>
      <c r="G48" s="7">
        <f t="shared" si="0"/>
        <v>3087783.33</v>
      </c>
    </row>
    <row r="49" spans="1:7" ht="15.75">
      <c r="A49" s="5" t="s">
        <v>50</v>
      </c>
      <c r="B49" s="6">
        <v>778297.57</v>
      </c>
      <c r="C49" s="7">
        <v>1096983.49</v>
      </c>
      <c r="D49" s="7">
        <f>SUM(Tabela246[[#This Row],[FPM 2021]:[Estadual 2021]])</f>
        <v>1875281.06</v>
      </c>
      <c r="E49" s="7">
        <v>1371568.64</v>
      </c>
      <c r="F49" s="6">
        <v>953190.34</v>
      </c>
      <c r="G49" s="7">
        <f t="shared" si="0"/>
        <v>2324758.98</v>
      </c>
    </row>
    <row r="50" spans="1:7" ht="15.75">
      <c r="A50" s="8" t="s">
        <v>51</v>
      </c>
      <c r="B50" s="6"/>
      <c r="C50" s="7"/>
      <c r="D50" s="7">
        <f>SUBTOTAL(109,D2:D49)</f>
        <v>252228407.10000005</v>
      </c>
      <c r="E50" s="7"/>
      <c r="F50" s="6"/>
      <c r="G50" s="7">
        <f>SUM(G2:G49)</f>
        <v>311167162.36999989</v>
      </c>
    </row>
  </sheetData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detalhamento_transferencias</vt:lpstr>
      <vt:lpstr>Plan1</vt:lpstr>
      <vt:lpstr>detalhamento_transferencias (10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Jornalista</dc:creator>
  <cp:lastModifiedBy>Reporter08</cp:lastModifiedBy>
  <dcterms:created xsi:type="dcterms:W3CDTF">2022-02-02T18:53:18Z</dcterms:created>
  <dcterms:modified xsi:type="dcterms:W3CDTF">2022-02-02T20:03:22Z</dcterms:modified>
</cp:coreProperties>
</file>